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redf-my.sharepoint.com/personal/sposter_redf_org/Documents/1. LA County Skill Up Documents/"/>
    </mc:Choice>
  </mc:AlternateContent>
  <xr:revisionPtr revIDLastSave="0" documentId="8_{B77B7143-C013-48CF-A145-265721262C7A}" xr6:coauthVersionLast="47" xr6:coauthVersionMax="47" xr10:uidLastSave="{00000000-0000-0000-0000-000000000000}"/>
  <bookViews>
    <workbookView xWindow="22932" yWindow="-108" windowWidth="23256" windowHeight="12456" tabRatio="847" xr2:uid="{00000000-000D-0000-FFFF-FFFF00000000}"/>
  </bookViews>
  <sheets>
    <sheet name="FY Summary and Certification" sheetId="2" r:id="rId1"/>
    <sheet name="Oct" sheetId="1" r:id="rId2"/>
    <sheet name="Oct SUPP" sheetId="3" state="hidden" r:id="rId3"/>
    <sheet name="Nov" sheetId="24" r:id="rId4"/>
    <sheet name="Nov SUPP" sheetId="25" state="hidden" r:id="rId5"/>
    <sheet name="Dec" sheetId="26" r:id="rId6"/>
    <sheet name="Dec SUPP" sheetId="27" state="hidden" r:id="rId7"/>
    <sheet name="Jan" sheetId="28" r:id="rId8"/>
    <sheet name="Jan SUPP" sheetId="29" state="hidden" r:id="rId9"/>
    <sheet name="Feb" sheetId="30" r:id="rId10"/>
    <sheet name="Feb SUPP" sheetId="31" state="hidden" r:id="rId11"/>
    <sheet name="Mar" sheetId="33" r:id="rId12"/>
    <sheet name="Mar SUPP" sheetId="34" state="hidden" r:id="rId13"/>
    <sheet name="Apr" sheetId="35" r:id="rId14"/>
    <sheet name="Apr SUPP" sheetId="36" state="hidden" r:id="rId15"/>
    <sheet name="May" sheetId="37" r:id="rId16"/>
    <sheet name="May SUPP" sheetId="38" state="hidden" r:id="rId17"/>
    <sheet name="Jun" sheetId="39" r:id="rId18"/>
  </sheets>
  <externalReferences>
    <externalReference r:id="rId19"/>
  </externalReferences>
  <definedNames>
    <definedName name="_2_5926">#REF!</definedName>
    <definedName name="Blue">#REF!</definedName>
    <definedName name="DCTED">#REF!</definedName>
    <definedName name="GREEN">#REF!</definedName>
    <definedName name="Month">'[1]Agency (Personnel)'!#REF!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39" l="1"/>
  <c r="D50" i="39"/>
  <c r="D51" i="39" s="1"/>
  <c r="D49" i="39"/>
  <c r="D53" i="39" s="1"/>
  <c r="D55" i="39" s="1"/>
  <c r="G31" i="39"/>
  <c r="I30" i="39"/>
  <c r="J30" i="39" s="1"/>
  <c r="H30" i="39"/>
  <c r="F30" i="39"/>
  <c r="D30" i="39"/>
  <c r="I29" i="39"/>
  <c r="J29" i="39" s="1"/>
  <c r="H29" i="39"/>
  <c r="F29" i="39"/>
  <c r="D29" i="39"/>
  <c r="I28" i="39"/>
  <c r="J28" i="39" s="1"/>
  <c r="H28" i="39"/>
  <c r="F28" i="39"/>
  <c r="D28" i="39"/>
  <c r="G27" i="39"/>
  <c r="H27" i="39" s="1"/>
  <c r="E27" i="39"/>
  <c r="F27" i="39" s="1"/>
  <c r="D27" i="39"/>
  <c r="D26" i="39"/>
  <c r="I25" i="39"/>
  <c r="J25" i="39" s="1"/>
  <c r="H25" i="39"/>
  <c r="F25" i="39"/>
  <c r="D25" i="39"/>
  <c r="I24" i="39"/>
  <c r="J24" i="39" s="1"/>
  <c r="H24" i="39"/>
  <c r="F24" i="39"/>
  <c r="D24" i="39"/>
  <c r="I23" i="39"/>
  <c r="J23" i="39" s="1"/>
  <c r="H23" i="39"/>
  <c r="F23" i="39"/>
  <c r="D23" i="39"/>
  <c r="I22" i="39"/>
  <c r="J22" i="39" s="1"/>
  <c r="H22" i="39"/>
  <c r="F22" i="39"/>
  <c r="D22" i="39"/>
  <c r="I21" i="39"/>
  <c r="J21" i="39" s="1"/>
  <c r="H21" i="39"/>
  <c r="F21" i="39"/>
  <c r="D21" i="39"/>
  <c r="I20" i="39"/>
  <c r="J20" i="39" s="1"/>
  <c r="H20" i="39"/>
  <c r="F20" i="39"/>
  <c r="D20" i="39"/>
  <c r="G19" i="39"/>
  <c r="H19" i="39" s="1"/>
  <c r="E19" i="39"/>
  <c r="E31" i="39" s="1"/>
  <c r="D19" i="39"/>
  <c r="I18" i="39"/>
  <c r="J18" i="39" s="1"/>
  <c r="H18" i="39"/>
  <c r="F18" i="39"/>
  <c r="D18" i="39"/>
  <c r="I17" i="39"/>
  <c r="J17" i="39" s="1"/>
  <c r="H17" i="39"/>
  <c r="G17" i="39"/>
  <c r="F17" i="39"/>
  <c r="E17" i="39"/>
  <c r="D17" i="39"/>
  <c r="I16" i="39"/>
  <c r="H16" i="39"/>
  <c r="F16" i="39"/>
  <c r="D16" i="39"/>
  <c r="I15" i="39"/>
  <c r="J15" i="39" s="1"/>
  <c r="H15" i="39"/>
  <c r="F15" i="39"/>
  <c r="D15" i="39"/>
  <c r="G14" i="39"/>
  <c r="G26" i="39" s="1"/>
  <c r="E14" i="39"/>
  <c r="F14" i="39" s="1"/>
  <c r="D14" i="39"/>
  <c r="D31" i="39" s="1"/>
  <c r="D7" i="39"/>
  <c r="D6" i="39"/>
  <c r="D5" i="39"/>
  <c r="D52" i="38"/>
  <c r="D50" i="38"/>
  <c r="D51" i="38" s="1"/>
  <c r="D49" i="38"/>
  <c r="D53" i="38" s="1"/>
  <c r="D55" i="38" s="1"/>
  <c r="G31" i="38"/>
  <c r="I30" i="38"/>
  <c r="J30" i="38" s="1"/>
  <c r="H30" i="38"/>
  <c r="F30" i="38"/>
  <c r="D30" i="38"/>
  <c r="I29" i="38"/>
  <c r="J29" i="38" s="1"/>
  <c r="H29" i="38"/>
  <c r="F29" i="38"/>
  <c r="D29" i="38"/>
  <c r="I28" i="38"/>
  <c r="J28" i="38" s="1"/>
  <c r="H28" i="38"/>
  <c r="F28" i="38"/>
  <c r="D28" i="38"/>
  <c r="G27" i="38"/>
  <c r="H27" i="38" s="1"/>
  <c r="E27" i="38"/>
  <c r="F27" i="38" s="1"/>
  <c r="D27" i="38"/>
  <c r="D26" i="38"/>
  <c r="I25" i="38"/>
  <c r="J25" i="38" s="1"/>
  <c r="H25" i="38"/>
  <c r="F25" i="38"/>
  <c r="D25" i="38"/>
  <c r="I24" i="38"/>
  <c r="J24" i="38" s="1"/>
  <c r="H24" i="38"/>
  <c r="F24" i="38"/>
  <c r="D24" i="38"/>
  <c r="I23" i="38"/>
  <c r="J23" i="38" s="1"/>
  <c r="H23" i="38"/>
  <c r="F23" i="38"/>
  <c r="D23" i="38"/>
  <c r="I22" i="38"/>
  <c r="H22" i="38"/>
  <c r="F22" i="38"/>
  <c r="D22" i="38"/>
  <c r="I21" i="38"/>
  <c r="J21" i="38" s="1"/>
  <c r="H21" i="38"/>
  <c r="F21" i="38"/>
  <c r="D21" i="38"/>
  <c r="I20" i="38"/>
  <c r="J20" i="38" s="1"/>
  <c r="H20" i="38"/>
  <c r="F20" i="38"/>
  <c r="D20" i="38"/>
  <c r="G19" i="38"/>
  <c r="H19" i="38" s="1"/>
  <c r="E19" i="38"/>
  <c r="F19" i="38" s="1"/>
  <c r="D19" i="38"/>
  <c r="I18" i="38"/>
  <c r="J18" i="38" s="1"/>
  <c r="H18" i="38"/>
  <c r="F18" i="38"/>
  <c r="F17" i="38" s="1"/>
  <c r="D18" i="38"/>
  <c r="H17" i="38"/>
  <c r="G17" i="38"/>
  <c r="E17" i="38"/>
  <c r="D17" i="38"/>
  <c r="I16" i="38"/>
  <c r="J16" i="38" s="1"/>
  <c r="H16" i="38"/>
  <c r="F16" i="38"/>
  <c r="D16" i="38"/>
  <c r="I15" i="38"/>
  <c r="J15" i="38" s="1"/>
  <c r="H15" i="38"/>
  <c r="F15" i="38"/>
  <c r="D15" i="38"/>
  <c r="G14" i="38"/>
  <c r="G26" i="38" s="1"/>
  <c r="E14" i="38"/>
  <c r="D14" i="38"/>
  <c r="D31" i="38" s="1"/>
  <c r="D7" i="38"/>
  <c r="D6" i="38"/>
  <c r="D5" i="38"/>
  <c r="D52" i="37"/>
  <c r="D50" i="37"/>
  <c r="D51" i="37" s="1"/>
  <c r="D49" i="37"/>
  <c r="G31" i="37"/>
  <c r="I30" i="37"/>
  <c r="J30" i="37" s="1"/>
  <c r="H30" i="37"/>
  <c r="F30" i="37"/>
  <c r="D30" i="37"/>
  <c r="I29" i="37"/>
  <c r="J29" i="37" s="1"/>
  <c r="H29" i="37"/>
  <c r="F29" i="37"/>
  <c r="D29" i="37"/>
  <c r="I28" i="37"/>
  <c r="H28" i="37"/>
  <c r="F28" i="37"/>
  <c r="D28" i="37"/>
  <c r="G27" i="37"/>
  <c r="H27" i="37" s="1"/>
  <c r="E27" i="37"/>
  <c r="F27" i="37" s="1"/>
  <c r="D27" i="37"/>
  <c r="D26" i="37"/>
  <c r="I25" i="37"/>
  <c r="J25" i="37" s="1"/>
  <c r="H25" i="37"/>
  <c r="F25" i="37"/>
  <c r="D25" i="37"/>
  <c r="I24" i="37"/>
  <c r="J24" i="37" s="1"/>
  <c r="H24" i="37"/>
  <c r="F24" i="37"/>
  <c r="D24" i="37"/>
  <c r="I23" i="37"/>
  <c r="J23" i="37" s="1"/>
  <c r="H23" i="37"/>
  <c r="F23" i="37"/>
  <c r="D23" i="37"/>
  <c r="I22" i="37"/>
  <c r="J22" i="37" s="1"/>
  <c r="H22" i="37"/>
  <c r="F22" i="37"/>
  <c r="D22" i="37"/>
  <c r="I21" i="37"/>
  <c r="J21" i="37" s="1"/>
  <c r="H21" i="37"/>
  <c r="F21" i="37"/>
  <c r="D21" i="37"/>
  <c r="I20" i="37"/>
  <c r="J20" i="37" s="1"/>
  <c r="H20" i="37"/>
  <c r="F20" i="37"/>
  <c r="D20" i="37"/>
  <c r="G19" i="37"/>
  <c r="H19" i="37" s="1"/>
  <c r="E19" i="37"/>
  <c r="F19" i="37" s="1"/>
  <c r="D19" i="37"/>
  <c r="I18" i="37"/>
  <c r="I17" i="37" s="1"/>
  <c r="J17" i="37" s="1"/>
  <c r="H18" i="37"/>
  <c r="F18" i="37"/>
  <c r="F17" i="37" s="1"/>
  <c r="D18" i="37"/>
  <c r="H17" i="37"/>
  <c r="G17" i="37"/>
  <c r="E17" i="37"/>
  <c r="D17" i="37"/>
  <c r="I16" i="37"/>
  <c r="J16" i="37" s="1"/>
  <c r="H16" i="37"/>
  <c r="F16" i="37"/>
  <c r="D16" i="37"/>
  <c r="I15" i="37"/>
  <c r="J15" i="37" s="1"/>
  <c r="H15" i="37"/>
  <c r="F15" i="37"/>
  <c r="D15" i="37"/>
  <c r="G14" i="37"/>
  <c r="G26" i="37" s="1"/>
  <c r="E14" i="37"/>
  <c r="D14" i="37"/>
  <c r="D31" i="37" s="1"/>
  <c r="D7" i="37"/>
  <c r="D6" i="37"/>
  <c r="D5" i="37"/>
  <c r="D52" i="36"/>
  <c r="D50" i="36"/>
  <c r="D51" i="36" s="1"/>
  <c r="D49" i="36"/>
  <c r="D53" i="36" s="1"/>
  <c r="D55" i="36" s="1"/>
  <c r="G31" i="36"/>
  <c r="I30" i="36"/>
  <c r="J30" i="36" s="1"/>
  <c r="H30" i="36"/>
  <c r="F30" i="36"/>
  <c r="D30" i="36"/>
  <c r="I29" i="36"/>
  <c r="J29" i="36" s="1"/>
  <c r="H29" i="36"/>
  <c r="F29" i="36"/>
  <c r="D29" i="36"/>
  <c r="I28" i="36"/>
  <c r="H28" i="36"/>
  <c r="F28" i="36"/>
  <c r="D28" i="36"/>
  <c r="G27" i="36"/>
  <c r="H27" i="36" s="1"/>
  <c r="E27" i="36"/>
  <c r="F27" i="36" s="1"/>
  <c r="D27" i="36"/>
  <c r="D26" i="36"/>
  <c r="I25" i="36"/>
  <c r="J25" i="36" s="1"/>
  <c r="H25" i="36"/>
  <c r="F25" i="36"/>
  <c r="D25" i="36"/>
  <c r="I24" i="36"/>
  <c r="J24" i="36" s="1"/>
  <c r="H24" i="36"/>
  <c r="F24" i="36"/>
  <c r="D24" i="36"/>
  <c r="I23" i="36"/>
  <c r="J23" i="36" s="1"/>
  <c r="H23" i="36"/>
  <c r="F23" i="36"/>
  <c r="D23" i="36"/>
  <c r="I22" i="36"/>
  <c r="J22" i="36" s="1"/>
  <c r="H22" i="36"/>
  <c r="F22" i="36"/>
  <c r="D22" i="36"/>
  <c r="I21" i="36"/>
  <c r="J21" i="36" s="1"/>
  <c r="H21" i="36"/>
  <c r="F21" i="36"/>
  <c r="D21" i="36"/>
  <c r="I20" i="36"/>
  <c r="J20" i="36" s="1"/>
  <c r="H20" i="36"/>
  <c r="F20" i="36"/>
  <c r="D20" i="36"/>
  <c r="G19" i="36"/>
  <c r="H19" i="36" s="1"/>
  <c r="E19" i="36"/>
  <c r="D19" i="36"/>
  <c r="I18" i="36"/>
  <c r="J18" i="36" s="1"/>
  <c r="H18" i="36"/>
  <c r="F18" i="36"/>
  <c r="F17" i="36" s="1"/>
  <c r="D18" i="36"/>
  <c r="I17" i="36"/>
  <c r="J17" i="36" s="1"/>
  <c r="H17" i="36"/>
  <c r="G17" i="36"/>
  <c r="E17" i="36"/>
  <c r="D17" i="36"/>
  <c r="I16" i="36"/>
  <c r="J16" i="36" s="1"/>
  <c r="H16" i="36"/>
  <c r="F16" i="36"/>
  <c r="D16" i="36"/>
  <c r="I15" i="36"/>
  <c r="J15" i="36" s="1"/>
  <c r="H15" i="36"/>
  <c r="F15" i="36"/>
  <c r="D15" i="36"/>
  <c r="G14" i="36"/>
  <c r="G26" i="36" s="1"/>
  <c r="E14" i="36"/>
  <c r="F14" i="36" s="1"/>
  <c r="D14" i="36"/>
  <c r="D31" i="36" s="1"/>
  <c r="D7" i="36"/>
  <c r="D6" i="36"/>
  <c r="D5" i="36"/>
  <c r="D52" i="35"/>
  <c r="D50" i="35"/>
  <c r="D51" i="35" s="1"/>
  <c r="D49" i="35"/>
  <c r="D53" i="35" s="1"/>
  <c r="D55" i="35" s="1"/>
  <c r="G31" i="35"/>
  <c r="I30" i="35"/>
  <c r="J30" i="35" s="1"/>
  <c r="H30" i="35"/>
  <c r="F30" i="35"/>
  <c r="D30" i="35"/>
  <c r="I29" i="35"/>
  <c r="J29" i="35" s="1"/>
  <c r="H29" i="35"/>
  <c r="F29" i="35"/>
  <c r="D29" i="35"/>
  <c r="I28" i="35"/>
  <c r="J28" i="35" s="1"/>
  <c r="H28" i="35"/>
  <c r="F28" i="35"/>
  <c r="D28" i="35"/>
  <c r="G27" i="35"/>
  <c r="H27" i="35" s="1"/>
  <c r="E27" i="35"/>
  <c r="F27" i="35" s="1"/>
  <c r="D27" i="35"/>
  <c r="D26" i="35"/>
  <c r="I25" i="35"/>
  <c r="J25" i="35" s="1"/>
  <c r="H25" i="35"/>
  <c r="F25" i="35"/>
  <c r="D25" i="35"/>
  <c r="I24" i="35"/>
  <c r="J24" i="35" s="1"/>
  <c r="H24" i="35"/>
  <c r="F24" i="35"/>
  <c r="D24" i="35"/>
  <c r="I23" i="35"/>
  <c r="J23" i="35" s="1"/>
  <c r="H23" i="35"/>
  <c r="F23" i="35"/>
  <c r="D23" i="35"/>
  <c r="I22" i="35"/>
  <c r="J22" i="35" s="1"/>
  <c r="H22" i="35"/>
  <c r="F22" i="35"/>
  <c r="D22" i="35"/>
  <c r="I21" i="35"/>
  <c r="J21" i="35" s="1"/>
  <c r="H21" i="35"/>
  <c r="F21" i="35"/>
  <c r="D21" i="35"/>
  <c r="I20" i="35"/>
  <c r="J20" i="35" s="1"/>
  <c r="H20" i="35"/>
  <c r="F20" i="35"/>
  <c r="D20" i="35"/>
  <c r="G19" i="35"/>
  <c r="H19" i="35" s="1"/>
  <c r="E19" i="35"/>
  <c r="F19" i="35" s="1"/>
  <c r="D19" i="35"/>
  <c r="I18" i="35"/>
  <c r="J18" i="35" s="1"/>
  <c r="H18" i="35"/>
  <c r="F18" i="35"/>
  <c r="F17" i="35" s="1"/>
  <c r="D18" i="35"/>
  <c r="I17" i="35"/>
  <c r="J17" i="35" s="1"/>
  <c r="H17" i="35"/>
  <c r="G17" i="35"/>
  <c r="E17" i="35"/>
  <c r="D17" i="35"/>
  <c r="I16" i="35"/>
  <c r="J16" i="35" s="1"/>
  <c r="H16" i="35"/>
  <c r="F16" i="35"/>
  <c r="D16" i="35"/>
  <c r="I15" i="35"/>
  <c r="J15" i="35" s="1"/>
  <c r="H15" i="35"/>
  <c r="F15" i="35"/>
  <c r="D15" i="35"/>
  <c r="G14" i="35"/>
  <c r="H14" i="35" s="1"/>
  <c r="E14" i="35"/>
  <c r="D14" i="35"/>
  <c r="D31" i="35" s="1"/>
  <c r="D7" i="35"/>
  <c r="D6" i="35"/>
  <c r="D5" i="35"/>
  <c r="D52" i="34"/>
  <c r="D50" i="34"/>
  <c r="D51" i="34" s="1"/>
  <c r="D49" i="34"/>
  <c r="D53" i="34" s="1"/>
  <c r="D55" i="34" s="1"/>
  <c r="G31" i="34"/>
  <c r="I30" i="34"/>
  <c r="J30" i="34" s="1"/>
  <c r="H30" i="34"/>
  <c r="F30" i="34"/>
  <c r="D30" i="34"/>
  <c r="I29" i="34"/>
  <c r="J29" i="34" s="1"/>
  <c r="H29" i="34"/>
  <c r="F29" i="34"/>
  <c r="D29" i="34"/>
  <c r="I28" i="34"/>
  <c r="I27" i="34" s="1"/>
  <c r="J27" i="34" s="1"/>
  <c r="H28" i="34"/>
  <c r="F28" i="34"/>
  <c r="D28" i="34"/>
  <c r="G27" i="34"/>
  <c r="H27" i="34" s="1"/>
  <c r="E27" i="34"/>
  <c r="F27" i="34" s="1"/>
  <c r="D27" i="34"/>
  <c r="D26" i="34"/>
  <c r="I25" i="34"/>
  <c r="J25" i="34" s="1"/>
  <c r="H25" i="34"/>
  <c r="F25" i="34"/>
  <c r="D25" i="34"/>
  <c r="I24" i="34"/>
  <c r="J24" i="34" s="1"/>
  <c r="H24" i="34"/>
  <c r="F24" i="34"/>
  <c r="D24" i="34"/>
  <c r="I23" i="34"/>
  <c r="J23" i="34" s="1"/>
  <c r="H23" i="34"/>
  <c r="F23" i="34"/>
  <c r="D23" i="34"/>
  <c r="I22" i="34"/>
  <c r="H22" i="34"/>
  <c r="F22" i="34"/>
  <c r="D22" i="34"/>
  <c r="I21" i="34"/>
  <c r="J21" i="34" s="1"/>
  <c r="H21" i="34"/>
  <c r="F21" i="34"/>
  <c r="D21" i="34"/>
  <c r="I20" i="34"/>
  <c r="J20" i="34" s="1"/>
  <c r="H20" i="34"/>
  <c r="F20" i="34"/>
  <c r="D20" i="34"/>
  <c r="G19" i="34"/>
  <c r="H19" i="34" s="1"/>
  <c r="E19" i="34"/>
  <c r="F19" i="34" s="1"/>
  <c r="D19" i="34"/>
  <c r="I18" i="34"/>
  <c r="J18" i="34" s="1"/>
  <c r="H18" i="34"/>
  <c r="H17" i="34" s="1"/>
  <c r="F18" i="34"/>
  <c r="D18" i="34"/>
  <c r="G17" i="34"/>
  <c r="F17" i="34"/>
  <c r="E17" i="34"/>
  <c r="D17" i="34"/>
  <c r="I16" i="34"/>
  <c r="J16" i="34" s="1"/>
  <c r="H16" i="34"/>
  <c r="F16" i="34"/>
  <c r="D16" i="34"/>
  <c r="I15" i="34"/>
  <c r="J15" i="34" s="1"/>
  <c r="H15" i="34"/>
  <c r="F15" i="34"/>
  <c r="D15" i="34"/>
  <c r="G14" i="34"/>
  <c r="G26" i="34" s="1"/>
  <c r="E14" i="34"/>
  <c r="D14" i="34"/>
  <c r="D31" i="34" s="1"/>
  <c r="D7" i="34"/>
  <c r="D6" i="34"/>
  <c r="D5" i="34"/>
  <c r="D52" i="33"/>
  <c r="D50" i="33"/>
  <c r="D51" i="33" s="1"/>
  <c r="D49" i="33"/>
  <c r="G31" i="33"/>
  <c r="I30" i="33"/>
  <c r="J30" i="33" s="1"/>
  <c r="H30" i="33"/>
  <c r="F30" i="33"/>
  <c r="D30" i="33"/>
  <c r="I29" i="33"/>
  <c r="J29" i="33" s="1"/>
  <c r="H29" i="33"/>
  <c r="F29" i="33"/>
  <c r="D29" i="33"/>
  <c r="I28" i="33"/>
  <c r="J28" i="33" s="1"/>
  <c r="H28" i="33"/>
  <c r="F28" i="33"/>
  <c r="D28" i="33"/>
  <c r="G27" i="33"/>
  <c r="H27" i="33" s="1"/>
  <c r="E27" i="33"/>
  <c r="F27" i="33" s="1"/>
  <c r="D27" i="33"/>
  <c r="D26" i="33"/>
  <c r="I25" i="33"/>
  <c r="J25" i="33" s="1"/>
  <c r="H25" i="33"/>
  <c r="F25" i="33"/>
  <c r="D25" i="33"/>
  <c r="I24" i="33"/>
  <c r="J24" i="33" s="1"/>
  <c r="H24" i="33"/>
  <c r="F24" i="33"/>
  <c r="D24" i="33"/>
  <c r="I23" i="33"/>
  <c r="J23" i="33" s="1"/>
  <c r="H23" i="33"/>
  <c r="F23" i="33"/>
  <c r="D23" i="33"/>
  <c r="I22" i="33"/>
  <c r="J22" i="33" s="1"/>
  <c r="H22" i="33"/>
  <c r="F22" i="33"/>
  <c r="D22" i="33"/>
  <c r="I21" i="33"/>
  <c r="J21" i="33" s="1"/>
  <c r="H21" i="33"/>
  <c r="F21" i="33"/>
  <c r="D21" i="33"/>
  <c r="I20" i="33"/>
  <c r="J20" i="33" s="1"/>
  <c r="H20" i="33"/>
  <c r="F20" i="33"/>
  <c r="D20" i="33"/>
  <c r="H19" i="33"/>
  <c r="G19" i="33"/>
  <c r="E19" i="33"/>
  <c r="F19" i="33" s="1"/>
  <c r="D19" i="33"/>
  <c r="I18" i="33"/>
  <c r="J18" i="33" s="1"/>
  <c r="H18" i="33"/>
  <c r="F18" i="33"/>
  <c r="D18" i="33"/>
  <c r="I17" i="33"/>
  <c r="J17" i="33" s="1"/>
  <c r="H17" i="33"/>
  <c r="G17" i="33"/>
  <c r="F17" i="33"/>
  <c r="E17" i="33"/>
  <c r="D17" i="33"/>
  <c r="I16" i="33"/>
  <c r="J16" i="33" s="1"/>
  <c r="H16" i="33"/>
  <c r="F16" i="33"/>
  <c r="D16" i="33"/>
  <c r="I15" i="33"/>
  <c r="J15" i="33" s="1"/>
  <c r="H15" i="33"/>
  <c r="F15" i="33"/>
  <c r="D15" i="33"/>
  <c r="G14" i="33"/>
  <c r="G26" i="33" s="1"/>
  <c r="E14" i="33"/>
  <c r="D14" i="33"/>
  <c r="D31" i="33" s="1"/>
  <c r="D7" i="33"/>
  <c r="D6" i="33"/>
  <c r="D5" i="33"/>
  <c r="D52" i="31"/>
  <c r="D50" i="31"/>
  <c r="D51" i="31" s="1"/>
  <c r="D49" i="31"/>
  <c r="D53" i="31" s="1"/>
  <c r="D55" i="31" s="1"/>
  <c r="G31" i="31"/>
  <c r="I30" i="31"/>
  <c r="J30" i="31" s="1"/>
  <c r="H30" i="31"/>
  <c r="F30" i="31"/>
  <c r="D30" i="31"/>
  <c r="I29" i="31"/>
  <c r="J29" i="31" s="1"/>
  <c r="H29" i="31"/>
  <c r="F29" i="31"/>
  <c r="D29" i="31"/>
  <c r="I28" i="31"/>
  <c r="J28" i="31" s="1"/>
  <c r="H28" i="31"/>
  <c r="F28" i="31"/>
  <c r="D28" i="31"/>
  <c r="G27" i="31"/>
  <c r="H27" i="31" s="1"/>
  <c r="E27" i="31"/>
  <c r="D27" i="31"/>
  <c r="D26" i="31"/>
  <c r="I25" i="31"/>
  <c r="J25" i="31" s="1"/>
  <c r="H25" i="31"/>
  <c r="F25" i="31"/>
  <c r="D25" i="31"/>
  <c r="I24" i="31"/>
  <c r="J24" i="31" s="1"/>
  <c r="H24" i="31"/>
  <c r="F24" i="31"/>
  <c r="D24" i="31"/>
  <c r="I23" i="31"/>
  <c r="J23" i="31" s="1"/>
  <c r="H23" i="31"/>
  <c r="F23" i="31"/>
  <c r="D23" i="31"/>
  <c r="I22" i="31"/>
  <c r="J22" i="31" s="1"/>
  <c r="H22" i="31"/>
  <c r="F22" i="31"/>
  <c r="D22" i="31"/>
  <c r="I21" i="31"/>
  <c r="J21" i="31" s="1"/>
  <c r="H21" i="31"/>
  <c r="F21" i="31"/>
  <c r="D21" i="31"/>
  <c r="I20" i="31"/>
  <c r="J20" i="31" s="1"/>
  <c r="H20" i="31"/>
  <c r="F20" i="31"/>
  <c r="D20" i="31"/>
  <c r="G19" i="31"/>
  <c r="H19" i="31" s="1"/>
  <c r="E19" i="31"/>
  <c r="F19" i="31" s="1"/>
  <c r="D19" i="31"/>
  <c r="I18" i="31"/>
  <c r="J18" i="31" s="1"/>
  <c r="H18" i="31"/>
  <c r="F18" i="31"/>
  <c r="F17" i="31" s="1"/>
  <c r="D18" i="31"/>
  <c r="H17" i="31"/>
  <c r="G17" i="31"/>
  <c r="E17" i="31"/>
  <c r="D17" i="31"/>
  <c r="I16" i="31"/>
  <c r="J16" i="31" s="1"/>
  <c r="H16" i="31"/>
  <c r="F16" i="31"/>
  <c r="D16" i="31"/>
  <c r="I15" i="31"/>
  <c r="J15" i="31" s="1"/>
  <c r="H15" i="31"/>
  <c r="F15" i="31"/>
  <c r="D15" i="31"/>
  <c r="I14" i="31"/>
  <c r="G14" i="31"/>
  <c r="H14" i="31" s="1"/>
  <c r="E14" i="31"/>
  <c r="F14" i="31" s="1"/>
  <c r="D14" i="31"/>
  <c r="D31" i="31" s="1"/>
  <c r="D7" i="31"/>
  <c r="D6" i="31"/>
  <c r="D5" i="31"/>
  <c r="D52" i="30"/>
  <c r="D50" i="30"/>
  <c r="D51" i="30" s="1"/>
  <c r="D49" i="30"/>
  <c r="G31" i="30"/>
  <c r="I30" i="30"/>
  <c r="J30" i="30" s="1"/>
  <c r="H30" i="30"/>
  <c r="F30" i="30"/>
  <c r="D30" i="30"/>
  <c r="I29" i="30"/>
  <c r="J29" i="30" s="1"/>
  <c r="H29" i="30"/>
  <c r="F29" i="30"/>
  <c r="D29" i="30"/>
  <c r="I28" i="30"/>
  <c r="H28" i="30"/>
  <c r="F28" i="30"/>
  <c r="D28" i="30"/>
  <c r="H27" i="30"/>
  <c r="G27" i="30"/>
  <c r="E27" i="30"/>
  <c r="D27" i="30"/>
  <c r="D31" i="30" s="1"/>
  <c r="D26" i="30"/>
  <c r="I25" i="30"/>
  <c r="J25" i="30" s="1"/>
  <c r="H25" i="30"/>
  <c r="F25" i="30"/>
  <c r="D25" i="30"/>
  <c r="I24" i="30"/>
  <c r="J24" i="30" s="1"/>
  <c r="H24" i="30"/>
  <c r="F24" i="30"/>
  <c r="D24" i="30"/>
  <c r="I23" i="30"/>
  <c r="J23" i="30" s="1"/>
  <c r="H23" i="30"/>
  <c r="F23" i="30"/>
  <c r="D23" i="30"/>
  <c r="J22" i="30"/>
  <c r="I22" i="30"/>
  <c r="H22" i="30"/>
  <c r="F22" i="30"/>
  <c r="D22" i="30"/>
  <c r="I21" i="30"/>
  <c r="H21" i="30"/>
  <c r="F21" i="30"/>
  <c r="D21" i="30"/>
  <c r="I20" i="30"/>
  <c r="J20" i="30" s="1"/>
  <c r="H20" i="30"/>
  <c r="F20" i="30"/>
  <c r="D20" i="30"/>
  <c r="G19" i="30"/>
  <c r="H19" i="30" s="1"/>
  <c r="E19" i="30"/>
  <c r="F19" i="30" s="1"/>
  <c r="D19" i="30"/>
  <c r="I18" i="30"/>
  <c r="J18" i="30" s="1"/>
  <c r="H18" i="30"/>
  <c r="F18" i="30"/>
  <c r="F17" i="30" s="1"/>
  <c r="D18" i="30"/>
  <c r="I17" i="30"/>
  <c r="J17" i="30" s="1"/>
  <c r="H17" i="30"/>
  <c r="G17" i="30"/>
  <c r="E17" i="30"/>
  <c r="D17" i="30"/>
  <c r="I16" i="30"/>
  <c r="J16" i="30" s="1"/>
  <c r="H16" i="30"/>
  <c r="F16" i="30"/>
  <c r="D16" i="30"/>
  <c r="I15" i="30"/>
  <c r="J15" i="30" s="1"/>
  <c r="H15" i="30"/>
  <c r="F15" i="30"/>
  <c r="D15" i="30"/>
  <c r="I14" i="30"/>
  <c r="G14" i="30"/>
  <c r="G26" i="30" s="1"/>
  <c r="E14" i="30"/>
  <c r="F14" i="30" s="1"/>
  <c r="D14" i="30"/>
  <c r="D7" i="30"/>
  <c r="D6" i="30"/>
  <c r="D5" i="30"/>
  <c r="I19" i="39" l="1"/>
  <c r="I14" i="39"/>
  <c r="J14" i="39" s="1"/>
  <c r="I14" i="36"/>
  <c r="J14" i="36" s="1"/>
  <c r="E26" i="35"/>
  <c r="I19" i="34"/>
  <c r="J19" i="34" s="1"/>
  <c r="E31" i="31"/>
  <c r="I19" i="30"/>
  <c r="J19" i="30" s="1"/>
  <c r="E31" i="30"/>
  <c r="E26" i="39"/>
  <c r="J16" i="39"/>
  <c r="I19" i="38"/>
  <c r="J19" i="38" s="1"/>
  <c r="J22" i="38"/>
  <c r="E26" i="38"/>
  <c r="I17" i="38"/>
  <c r="J17" i="38" s="1"/>
  <c r="E31" i="38"/>
  <c r="F14" i="38"/>
  <c r="F31" i="38" s="1"/>
  <c r="I14" i="38"/>
  <c r="I27" i="37"/>
  <c r="J27" i="37" s="1"/>
  <c r="E31" i="37"/>
  <c r="I19" i="37"/>
  <c r="E26" i="37"/>
  <c r="J18" i="37"/>
  <c r="F14" i="37"/>
  <c r="F31" i="37" s="1"/>
  <c r="F32" i="37" s="1"/>
  <c r="F33" i="37" s="1"/>
  <c r="I14" i="37"/>
  <c r="J14" i="37" s="1"/>
  <c r="I27" i="36"/>
  <c r="J27" i="36" s="1"/>
  <c r="I19" i="36"/>
  <c r="I19" i="35"/>
  <c r="J19" i="35" s="1"/>
  <c r="E31" i="35"/>
  <c r="I14" i="35"/>
  <c r="I26" i="35" s="1"/>
  <c r="F14" i="35"/>
  <c r="F31" i="35" s="1"/>
  <c r="J22" i="34"/>
  <c r="E26" i="34"/>
  <c r="I17" i="34"/>
  <c r="J17" i="34" s="1"/>
  <c r="E31" i="34"/>
  <c r="I14" i="34"/>
  <c r="J14" i="34" s="1"/>
  <c r="J26" i="34" s="1"/>
  <c r="F14" i="34"/>
  <c r="F31" i="34" s="1"/>
  <c r="I19" i="33"/>
  <c r="J19" i="33" s="1"/>
  <c r="E26" i="33"/>
  <c r="E31" i="33"/>
  <c r="F14" i="33"/>
  <c r="F31" i="33" s="1"/>
  <c r="F32" i="33" s="1"/>
  <c r="F33" i="33" s="1"/>
  <c r="I14" i="33"/>
  <c r="I26" i="33" s="1"/>
  <c r="I19" i="31"/>
  <c r="J19" i="31" s="1"/>
  <c r="E26" i="31"/>
  <c r="I17" i="31"/>
  <c r="J17" i="31" s="1"/>
  <c r="I27" i="30"/>
  <c r="J27" i="30" s="1"/>
  <c r="J21" i="30"/>
  <c r="E26" i="30"/>
  <c r="I26" i="30"/>
  <c r="E31" i="36"/>
  <c r="E26" i="36"/>
  <c r="J19" i="39"/>
  <c r="I27" i="39"/>
  <c r="J27" i="39" s="1"/>
  <c r="F19" i="39"/>
  <c r="F31" i="39" s="1"/>
  <c r="H14" i="39"/>
  <c r="H14" i="38"/>
  <c r="I27" i="38"/>
  <c r="J27" i="38" s="1"/>
  <c r="D53" i="37"/>
  <c r="D55" i="37" s="1"/>
  <c r="J19" i="37"/>
  <c r="J26" i="37" s="1"/>
  <c r="H14" i="37"/>
  <c r="F26" i="37"/>
  <c r="J28" i="37"/>
  <c r="J28" i="36"/>
  <c r="F19" i="36"/>
  <c r="F31" i="36" s="1"/>
  <c r="H14" i="36"/>
  <c r="H26" i="35"/>
  <c r="H31" i="35"/>
  <c r="G26" i="35"/>
  <c r="I27" i="35"/>
  <c r="J27" i="35" s="1"/>
  <c r="F26" i="35"/>
  <c r="H14" i="34"/>
  <c r="J28" i="34"/>
  <c r="D53" i="33"/>
  <c r="D55" i="33" s="1"/>
  <c r="F26" i="33"/>
  <c r="J14" i="33"/>
  <c r="H14" i="33"/>
  <c r="I27" i="33"/>
  <c r="J27" i="33" s="1"/>
  <c r="H26" i="31"/>
  <c r="H31" i="31"/>
  <c r="J14" i="31"/>
  <c r="G26" i="31"/>
  <c r="F27" i="31"/>
  <c r="F31" i="31" s="1"/>
  <c r="I27" i="31"/>
  <c r="J27" i="31" s="1"/>
  <c r="F26" i="31"/>
  <c r="D53" i="30"/>
  <c r="D55" i="30" s="1"/>
  <c r="F27" i="30"/>
  <c r="F31" i="30" s="1"/>
  <c r="H14" i="30"/>
  <c r="J28" i="30"/>
  <c r="J14" i="30"/>
  <c r="F26" i="30"/>
  <c r="I26" i="39" l="1"/>
  <c r="I26" i="38"/>
  <c r="J14" i="38"/>
  <c r="F26" i="38"/>
  <c r="I31" i="36"/>
  <c r="J19" i="36"/>
  <c r="J26" i="36" s="1"/>
  <c r="I26" i="36"/>
  <c r="J14" i="35"/>
  <c r="I26" i="34"/>
  <c r="J31" i="34"/>
  <c r="F26" i="34"/>
  <c r="I31" i="34"/>
  <c r="I31" i="30"/>
  <c r="J31" i="37"/>
  <c r="I31" i="37"/>
  <c r="I26" i="37"/>
  <c r="F26" i="36"/>
  <c r="I26" i="31"/>
  <c r="F32" i="39"/>
  <c r="H26" i="39"/>
  <c r="H31" i="39"/>
  <c r="J26" i="39"/>
  <c r="J31" i="39"/>
  <c r="F26" i="39"/>
  <c r="I31" i="39"/>
  <c r="J26" i="38"/>
  <c r="J31" i="38"/>
  <c r="H31" i="38"/>
  <c r="H26" i="38"/>
  <c r="I31" i="38"/>
  <c r="F32" i="38"/>
  <c r="F33" i="38" s="1"/>
  <c r="H26" i="37"/>
  <c r="H31" i="37"/>
  <c r="F32" i="36"/>
  <c r="H26" i="36"/>
  <c r="H31" i="36"/>
  <c r="J31" i="36"/>
  <c r="H33" i="35"/>
  <c r="H32" i="35"/>
  <c r="F32" i="35"/>
  <c r="J32" i="35" s="1"/>
  <c r="J26" i="35"/>
  <c r="J31" i="35"/>
  <c r="I31" i="35"/>
  <c r="H26" i="34"/>
  <c r="H31" i="34"/>
  <c r="F32" i="34"/>
  <c r="H26" i="33"/>
  <c r="H31" i="33"/>
  <c r="J31" i="33"/>
  <c r="J26" i="33"/>
  <c r="I31" i="33"/>
  <c r="F32" i="31"/>
  <c r="J32" i="31" s="1"/>
  <c r="H32" i="31"/>
  <c r="H33" i="31" s="1"/>
  <c r="J31" i="31"/>
  <c r="J26" i="31"/>
  <c r="I31" i="31"/>
  <c r="F32" i="30"/>
  <c r="J26" i="30"/>
  <c r="J31" i="30"/>
  <c r="H26" i="30"/>
  <c r="H31" i="30"/>
  <c r="J33" i="35" l="1"/>
  <c r="J33" i="31"/>
  <c r="H32" i="39"/>
  <c r="H33" i="39"/>
  <c r="J32" i="39"/>
  <c r="J33" i="39" s="1"/>
  <c r="F33" i="39"/>
  <c r="H32" i="38"/>
  <c r="H33" i="38"/>
  <c r="J32" i="38"/>
  <c r="J33" i="38" s="1"/>
  <c r="H32" i="37"/>
  <c r="J32" i="37" s="1"/>
  <c r="J33" i="37" s="1"/>
  <c r="H33" i="37"/>
  <c r="H33" i="36"/>
  <c r="H32" i="36"/>
  <c r="J32" i="36"/>
  <c r="J33" i="36" s="1"/>
  <c r="F33" i="36"/>
  <c r="F33" i="35"/>
  <c r="F33" i="34"/>
  <c r="H33" i="34"/>
  <c r="H32" i="34"/>
  <c r="J32" i="34" s="1"/>
  <c r="J33" i="34" s="1"/>
  <c r="H32" i="33"/>
  <c r="J32" i="33" s="1"/>
  <c r="J33" i="33" s="1"/>
  <c r="F33" i="31"/>
  <c r="H32" i="30"/>
  <c r="H33" i="30" s="1"/>
  <c r="J32" i="30"/>
  <c r="J33" i="30" s="1"/>
  <c r="F33" i="30"/>
  <c r="H33" i="33" l="1"/>
  <c r="E19" i="27" l="1"/>
  <c r="F19" i="27" s="1"/>
  <c r="D52" i="29"/>
  <c r="D51" i="29"/>
  <c r="D50" i="29"/>
  <c r="D49" i="29"/>
  <c r="D53" i="29" s="1"/>
  <c r="D55" i="29" s="1"/>
  <c r="G31" i="29"/>
  <c r="I30" i="29"/>
  <c r="J30" i="29" s="1"/>
  <c r="H30" i="29"/>
  <c r="F30" i="29"/>
  <c r="D30" i="29"/>
  <c r="I29" i="29"/>
  <c r="J29" i="29" s="1"/>
  <c r="H29" i="29"/>
  <c r="F29" i="29"/>
  <c r="D29" i="29"/>
  <c r="I28" i="29"/>
  <c r="I27" i="29" s="1"/>
  <c r="J27" i="29" s="1"/>
  <c r="H28" i="29"/>
  <c r="F28" i="29"/>
  <c r="D28" i="29"/>
  <c r="H27" i="29"/>
  <c r="G27" i="29"/>
  <c r="E27" i="29"/>
  <c r="F27" i="29" s="1"/>
  <c r="D27" i="29"/>
  <c r="I25" i="29"/>
  <c r="J25" i="29" s="1"/>
  <c r="H25" i="29"/>
  <c r="F25" i="29"/>
  <c r="D25" i="29"/>
  <c r="I24" i="29"/>
  <c r="J24" i="29" s="1"/>
  <c r="H24" i="29"/>
  <c r="F24" i="29"/>
  <c r="D24" i="29"/>
  <c r="I23" i="29"/>
  <c r="J23" i="29" s="1"/>
  <c r="H23" i="29"/>
  <c r="F23" i="29"/>
  <c r="D23" i="29"/>
  <c r="I22" i="29"/>
  <c r="H22" i="29"/>
  <c r="F22" i="29"/>
  <c r="D22" i="29"/>
  <c r="I21" i="29"/>
  <c r="J21" i="29" s="1"/>
  <c r="H21" i="29"/>
  <c r="F21" i="29"/>
  <c r="D21" i="29"/>
  <c r="I20" i="29"/>
  <c r="J20" i="29" s="1"/>
  <c r="H20" i="29"/>
  <c r="F20" i="29"/>
  <c r="D20" i="29"/>
  <c r="H19" i="29"/>
  <c r="G19" i="29"/>
  <c r="E19" i="29"/>
  <c r="F19" i="29" s="1"/>
  <c r="D19" i="29"/>
  <c r="I18" i="29"/>
  <c r="J18" i="29" s="1"/>
  <c r="H18" i="29"/>
  <c r="F18" i="29"/>
  <c r="D18" i="29"/>
  <c r="I17" i="29"/>
  <c r="J17" i="29" s="1"/>
  <c r="H17" i="29"/>
  <c r="G17" i="29"/>
  <c r="F17" i="29"/>
  <c r="E17" i="29"/>
  <c r="D17" i="29"/>
  <c r="D26" i="29" s="1"/>
  <c r="I16" i="29"/>
  <c r="I14" i="29" s="1"/>
  <c r="H16" i="29"/>
  <c r="F16" i="29"/>
  <c r="D16" i="29"/>
  <c r="I15" i="29"/>
  <c r="J15" i="29" s="1"/>
  <c r="H15" i="29"/>
  <c r="F15" i="29"/>
  <c r="D15" i="29"/>
  <c r="G14" i="29"/>
  <c r="G26" i="29" s="1"/>
  <c r="E14" i="29"/>
  <c r="D14" i="29"/>
  <c r="D31" i="29" s="1"/>
  <c r="D7" i="29"/>
  <c r="D6" i="29"/>
  <c r="D5" i="29"/>
  <c r="D52" i="28"/>
  <c r="D50" i="28"/>
  <c r="D51" i="28" s="1"/>
  <c r="D49" i="28"/>
  <c r="G31" i="28"/>
  <c r="I30" i="28"/>
  <c r="J30" i="28" s="1"/>
  <c r="H30" i="28"/>
  <c r="F30" i="28"/>
  <c r="D30" i="28"/>
  <c r="I29" i="28"/>
  <c r="J29" i="28" s="1"/>
  <c r="H29" i="28"/>
  <c r="F29" i="28"/>
  <c r="D29" i="28"/>
  <c r="I28" i="28"/>
  <c r="J28" i="28" s="1"/>
  <c r="H28" i="28"/>
  <c r="F28" i="28"/>
  <c r="D28" i="28"/>
  <c r="G27" i="28"/>
  <c r="H27" i="28" s="1"/>
  <c r="E27" i="28"/>
  <c r="F27" i="28" s="1"/>
  <c r="D27" i="28"/>
  <c r="D26" i="28"/>
  <c r="I25" i="28"/>
  <c r="J25" i="28" s="1"/>
  <c r="H25" i="28"/>
  <c r="F25" i="28"/>
  <c r="D25" i="28"/>
  <c r="I24" i="28"/>
  <c r="J24" i="28" s="1"/>
  <c r="H24" i="28"/>
  <c r="F24" i="28"/>
  <c r="D24" i="28"/>
  <c r="I23" i="28"/>
  <c r="J23" i="28" s="1"/>
  <c r="H23" i="28"/>
  <c r="F23" i="28"/>
  <c r="D23" i="28"/>
  <c r="I22" i="28"/>
  <c r="J22" i="28" s="1"/>
  <c r="H22" i="28"/>
  <c r="F22" i="28"/>
  <c r="D22" i="28"/>
  <c r="I21" i="28"/>
  <c r="J21" i="28" s="1"/>
  <c r="H21" i="28"/>
  <c r="F21" i="28"/>
  <c r="D21" i="28"/>
  <c r="I20" i="28"/>
  <c r="J20" i="28" s="1"/>
  <c r="H20" i="28"/>
  <c r="F20" i="28"/>
  <c r="D20" i="28"/>
  <c r="H19" i="28"/>
  <c r="G19" i="28"/>
  <c r="E19" i="28"/>
  <c r="F19" i="28" s="1"/>
  <c r="D19" i="28"/>
  <c r="I18" i="28"/>
  <c r="J18" i="28" s="1"/>
  <c r="H18" i="28"/>
  <c r="F18" i="28"/>
  <c r="F17" i="28" s="1"/>
  <c r="D18" i="28"/>
  <c r="H17" i="28"/>
  <c r="G17" i="28"/>
  <c r="E17" i="28"/>
  <c r="D17" i="28"/>
  <c r="I16" i="28"/>
  <c r="H16" i="28"/>
  <c r="F16" i="28"/>
  <c r="D16" i="28"/>
  <c r="I15" i="28"/>
  <c r="J15" i="28" s="1"/>
  <c r="H15" i="28"/>
  <c r="F15" i="28"/>
  <c r="D15" i="28"/>
  <c r="G14" i="28"/>
  <c r="G26" i="28" s="1"/>
  <c r="E14" i="28"/>
  <c r="D14" i="28"/>
  <c r="D31" i="28" s="1"/>
  <c r="D7" i="28"/>
  <c r="D6" i="28"/>
  <c r="D5" i="28"/>
  <c r="D52" i="27"/>
  <c r="D50" i="27"/>
  <c r="D49" i="27"/>
  <c r="G31" i="27"/>
  <c r="I30" i="27"/>
  <c r="J30" i="27" s="1"/>
  <c r="H30" i="27"/>
  <c r="F30" i="27"/>
  <c r="D30" i="27"/>
  <c r="I29" i="27"/>
  <c r="J29" i="27" s="1"/>
  <c r="H29" i="27"/>
  <c r="F29" i="27"/>
  <c r="D29" i="27"/>
  <c r="I28" i="27"/>
  <c r="H28" i="27"/>
  <c r="F28" i="27"/>
  <c r="D28" i="27"/>
  <c r="G27" i="27"/>
  <c r="H27" i="27" s="1"/>
  <c r="E27" i="27"/>
  <c r="F27" i="27" s="1"/>
  <c r="D27" i="27"/>
  <c r="D26" i="27"/>
  <c r="I25" i="27"/>
  <c r="J25" i="27" s="1"/>
  <c r="H25" i="27"/>
  <c r="F25" i="27"/>
  <c r="D25" i="27"/>
  <c r="I24" i="27"/>
  <c r="J24" i="27" s="1"/>
  <c r="H24" i="27"/>
  <c r="F24" i="27"/>
  <c r="D24" i="27"/>
  <c r="I23" i="27"/>
  <c r="J23" i="27" s="1"/>
  <c r="H23" i="27"/>
  <c r="F23" i="27"/>
  <c r="D23" i="27"/>
  <c r="I22" i="27"/>
  <c r="J22" i="27" s="1"/>
  <c r="H22" i="27"/>
  <c r="F22" i="27"/>
  <c r="D22" i="27"/>
  <c r="I21" i="27"/>
  <c r="J21" i="27" s="1"/>
  <c r="H21" i="27"/>
  <c r="F21" i="27"/>
  <c r="D21" i="27"/>
  <c r="I20" i="27"/>
  <c r="J20" i="27" s="1"/>
  <c r="H20" i="27"/>
  <c r="F20" i="27"/>
  <c r="D20" i="27"/>
  <c r="G19" i="27"/>
  <c r="H19" i="27" s="1"/>
  <c r="D19" i="27"/>
  <c r="I18" i="27"/>
  <c r="J18" i="27" s="1"/>
  <c r="H18" i="27"/>
  <c r="F18" i="27"/>
  <c r="D18" i="27"/>
  <c r="H17" i="27"/>
  <c r="G17" i="27"/>
  <c r="F17" i="27"/>
  <c r="E17" i="27"/>
  <c r="D17" i="27"/>
  <c r="I16" i="27"/>
  <c r="J16" i="27" s="1"/>
  <c r="H16" i="27"/>
  <c r="F16" i="27"/>
  <c r="D16" i="27"/>
  <c r="I15" i="27"/>
  <c r="J15" i="27" s="1"/>
  <c r="H15" i="27"/>
  <c r="F15" i="27"/>
  <c r="D15" i="27"/>
  <c r="G14" i="27"/>
  <c r="G26" i="27" s="1"/>
  <c r="E14" i="27"/>
  <c r="D14" i="27"/>
  <c r="D31" i="27" s="1"/>
  <c r="D7" i="27"/>
  <c r="D6" i="27"/>
  <c r="D5" i="27"/>
  <c r="D52" i="26"/>
  <c r="D53" i="26" s="1"/>
  <c r="D55" i="26" s="1"/>
  <c r="D51" i="26"/>
  <c r="D50" i="26"/>
  <c r="D49" i="26"/>
  <c r="G31" i="26"/>
  <c r="D31" i="26"/>
  <c r="I30" i="26"/>
  <c r="J30" i="26" s="1"/>
  <c r="H30" i="26"/>
  <c r="F30" i="26"/>
  <c r="D30" i="26"/>
  <c r="I29" i="26"/>
  <c r="J29" i="26" s="1"/>
  <c r="H29" i="26"/>
  <c r="F29" i="26"/>
  <c r="D29" i="26"/>
  <c r="I28" i="26"/>
  <c r="H28" i="26"/>
  <c r="F28" i="26"/>
  <c r="D28" i="26"/>
  <c r="G27" i="26"/>
  <c r="H27" i="26" s="1"/>
  <c r="E27" i="26"/>
  <c r="F27" i="26" s="1"/>
  <c r="D27" i="26"/>
  <c r="D26" i="26"/>
  <c r="I25" i="26"/>
  <c r="J25" i="26" s="1"/>
  <c r="H25" i="26"/>
  <c r="F25" i="26"/>
  <c r="D25" i="26"/>
  <c r="I24" i="26"/>
  <c r="J24" i="26" s="1"/>
  <c r="H24" i="26"/>
  <c r="F24" i="26"/>
  <c r="D24" i="26"/>
  <c r="I23" i="26"/>
  <c r="J23" i="26" s="1"/>
  <c r="H23" i="26"/>
  <c r="F23" i="26"/>
  <c r="D23" i="26"/>
  <c r="I22" i="26"/>
  <c r="J22" i="26" s="1"/>
  <c r="H22" i="26"/>
  <c r="F22" i="26"/>
  <c r="D22" i="26"/>
  <c r="I21" i="26"/>
  <c r="J21" i="26" s="1"/>
  <c r="H21" i="26"/>
  <c r="F21" i="26"/>
  <c r="D21" i="26"/>
  <c r="I20" i="26"/>
  <c r="J20" i="26" s="1"/>
  <c r="H20" i="26"/>
  <c r="F20" i="26"/>
  <c r="D20" i="26"/>
  <c r="G19" i="26"/>
  <c r="H19" i="26" s="1"/>
  <c r="E19" i="26"/>
  <c r="D19" i="26"/>
  <c r="I18" i="26"/>
  <c r="J18" i="26" s="1"/>
  <c r="H18" i="26"/>
  <c r="F18" i="26"/>
  <c r="F17" i="26" s="1"/>
  <c r="D18" i="26"/>
  <c r="H17" i="26"/>
  <c r="G17" i="26"/>
  <c r="E17" i="26"/>
  <c r="D17" i="26"/>
  <c r="I16" i="26"/>
  <c r="J16" i="26" s="1"/>
  <c r="H16" i="26"/>
  <c r="F16" i="26"/>
  <c r="D16" i="26"/>
  <c r="I15" i="26"/>
  <c r="J15" i="26" s="1"/>
  <c r="H15" i="26"/>
  <c r="F15" i="26"/>
  <c r="D15" i="26"/>
  <c r="G14" i="26"/>
  <c r="G26" i="26" s="1"/>
  <c r="E14" i="26"/>
  <c r="F14" i="26" s="1"/>
  <c r="D14" i="26"/>
  <c r="D7" i="26"/>
  <c r="D6" i="26"/>
  <c r="D5" i="26"/>
  <c r="D52" i="25"/>
  <c r="D50" i="25"/>
  <c r="D51" i="25" s="1"/>
  <c r="D49" i="25"/>
  <c r="D53" i="25" s="1"/>
  <c r="D55" i="25" s="1"/>
  <c r="G31" i="25"/>
  <c r="I30" i="25"/>
  <c r="J30" i="25" s="1"/>
  <c r="H30" i="25"/>
  <c r="F30" i="25"/>
  <c r="D30" i="25"/>
  <c r="I29" i="25"/>
  <c r="J29" i="25" s="1"/>
  <c r="H29" i="25"/>
  <c r="F29" i="25"/>
  <c r="D29" i="25"/>
  <c r="I28" i="25"/>
  <c r="J28" i="25" s="1"/>
  <c r="H28" i="25"/>
  <c r="F28" i="25"/>
  <c r="D28" i="25"/>
  <c r="G27" i="25"/>
  <c r="H27" i="25" s="1"/>
  <c r="E27" i="25"/>
  <c r="F27" i="25" s="1"/>
  <c r="D27" i="25"/>
  <c r="I25" i="25"/>
  <c r="J25" i="25" s="1"/>
  <c r="H25" i="25"/>
  <c r="F25" i="25"/>
  <c r="D25" i="25"/>
  <c r="I24" i="25"/>
  <c r="J24" i="25" s="1"/>
  <c r="H24" i="25"/>
  <c r="F24" i="25"/>
  <c r="D24" i="25"/>
  <c r="I23" i="25"/>
  <c r="J23" i="25" s="1"/>
  <c r="H23" i="25"/>
  <c r="F23" i="25"/>
  <c r="D23" i="25"/>
  <c r="I22" i="25"/>
  <c r="J22" i="25" s="1"/>
  <c r="H22" i="25"/>
  <c r="F22" i="25"/>
  <c r="D22" i="25"/>
  <c r="I21" i="25"/>
  <c r="J21" i="25" s="1"/>
  <c r="H21" i="25"/>
  <c r="F21" i="25"/>
  <c r="D21" i="25"/>
  <c r="I20" i="25"/>
  <c r="J20" i="25" s="1"/>
  <c r="H20" i="25"/>
  <c r="F20" i="25"/>
  <c r="D20" i="25"/>
  <c r="G19" i="25"/>
  <c r="H19" i="25" s="1"/>
  <c r="E19" i="25"/>
  <c r="F19" i="25" s="1"/>
  <c r="D19" i="25"/>
  <c r="I18" i="25"/>
  <c r="J18" i="25" s="1"/>
  <c r="H18" i="25"/>
  <c r="F18" i="25"/>
  <c r="F17" i="25" s="1"/>
  <c r="D18" i="25"/>
  <c r="H17" i="25"/>
  <c r="G17" i="25"/>
  <c r="E17" i="25"/>
  <c r="D17" i="25"/>
  <c r="I16" i="25"/>
  <c r="J16" i="25" s="1"/>
  <c r="H16" i="25"/>
  <c r="F16" i="25"/>
  <c r="D16" i="25"/>
  <c r="I15" i="25"/>
  <c r="J15" i="25" s="1"/>
  <c r="H15" i="25"/>
  <c r="F15" i="25"/>
  <c r="D15" i="25"/>
  <c r="G14" i="25"/>
  <c r="H14" i="25" s="1"/>
  <c r="E14" i="25"/>
  <c r="D14" i="25"/>
  <c r="D31" i="25" s="1"/>
  <c r="D7" i="25"/>
  <c r="D6" i="25"/>
  <c r="D5" i="25"/>
  <c r="D52" i="24"/>
  <c r="D50" i="24"/>
  <c r="D51" i="24" s="1"/>
  <c r="D49" i="24"/>
  <c r="D53" i="24" s="1"/>
  <c r="D55" i="24" s="1"/>
  <c r="I30" i="24"/>
  <c r="J30" i="24" s="1"/>
  <c r="H30" i="24"/>
  <c r="F30" i="24"/>
  <c r="D30" i="24"/>
  <c r="I29" i="24"/>
  <c r="J29" i="24" s="1"/>
  <c r="H29" i="24"/>
  <c r="F29" i="24"/>
  <c r="D29" i="24"/>
  <c r="I28" i="24"/>
  <c r="J28" i="24" s="1"/>
  <c r="H28" i="24"/>
  <c r="F28" i="24"/>
  <c r="D28" i="24"/>
  <c r="G27" i="24"/>
  <c r="H27" i="24" s="1"/>
  <c r="E27" i="24"/>
  <c r="F27" i="24" s="1"/>
  <c r="D27" i="24"/>
  <c r="D26" i="24"/>
  <c r="I25" i="24"/>
  <c r="J25" i="24" s="1"/>
  <c r="H25" i="24"/>
  <c r="F25" i="24"/>
  <c r="D25" i="24"/>
  <c r="I24" i="24"/>
  <c r="J24" i="24" s="1"/>
  <c r="H24" i="24"/>
  <c r="F24" i="24"/>
  <c r="D24" i="24"/>
  <c r="I23" i="24"/>
  <c r="J23" i="24" s="1"/>
  <c r="H23" i="24"/>
  <c r="F23" i="24"/>
  <c r="D23" i="24"/>
  <c r="I22" i="24"/>
  <c r="J22" i="24" s="1"/>
  <c r="H22" i="24"/>
  <c r="F22" i="24"/>
  <c r="D22" i="24"/>
  <c r="I21" i="24"/>
  <c r="J21" i="24" s="1"/>
  <c r="H21" i="24"/>
  <c r="F21" i="24"/>
  <c r="D21" i="24"/>
  <c r="I20" i="24"/>
  <c r="J20" i="24" s="1"/>
  <c r="H20" i="24"/>
  <c r="F20" i="24"/>
  <c r="D20" i="24"/>
  <c r="G19" i="24"/>
  <c r="H19" i="24" s="1"/>
  <c r="E19" i="24"/>
  <c r="F19" i="24" s="1"/>
  <c r="D19" i="24"/>
  <c r="I18" i="24"/>
  <c r="J18" i="24" s="1"/>
  <c r="H18" i="24"/>
  <c r="F18" i="24"/>
  <c r="F17" i="24" s="1"/>
  <c r="D18" i="24"/>
  <c r="H17" i="24"/>
  <c r="G17" i="24"/>
  <c r="E17" i="24"/>
  <c r="D17" i="24"/>
  <c r="I16" i="24"/>
  <c r="J16" i="24" s="1"/>
  <c r="H16" i="24"/>
  <c r="F16" i="24"/>
  <c r="D16" i="24"/>
  <c r="I15" i="24"/>
  <c r="J15" i="24" s="1"/>
  <c r="H15" i="24"/>
  <c r="F15" i="24"/>
  <c r="D15" i="24"/>
  <c r="G14" i="24"/>
  <c r="G26" i="24" s="1"/>
  <c r="E14" i="24"/>
  <c r="D14" i="24"/>
  <c r="D31" i="24" s="1"/>
  <c r="D7" i="24"/>
  <c r="D6" i="24"/>
  <c r="D5" i="24"/>
  <c r="G31" i="24" l="1"/>
  <c r="I14" i="26"/>
  <c r="J16" i="29"/>
  <c r="E26" i="27"/>
  <c r="I17" i="25"/>
  <c r="J17" i="25" s="1"/>
  <c r="I27" i="24"/>
  <c r="J27" i="24" s="1"/>
  <c r="I19" i="28"/>
  <c r="J19" i="28" s="1"/>
  <c r="I17" i="28"/>
  <c r="J17" i="28" s="1"/>
  <c r="I14" i="28"/>
  <c r="I27" i="27"/>
  <c r="J27" i="27" s="1"/>
  <c r="I19" i="27"/>
  <c r="J19" i="27" s="1"/>
  <c r="I17" i="26"/>
  <c r="J17" i="26" s="1"/>
  <c r="I19" i="25"/>
  <c r="J19" i="25" s="1"/>
  <c r="I19" i="29"/>
  <c r="I26" i="29" s="1"/>
  <c r="E31" i="29"/>
  <c r="E26" i="28"/>
  <c r="E31" i="28"/>
  <c r="J16" i="28"/>
  <c r="I17" i="27"/>
  <c r="J17" i="27" s="1"/>
  <c r="E31" i="27"/>
  <c r="I27" i="26"/>
  <c r="J27" i="26" s="1"/>
  <c r="I19" i="26"/>
  <c r="E31" i="25"/>
  <c r="I14" i="25"/>
  <c r="I19" i="24"/>
  <c r="J19" i="24" s="1"/>
  <c r="E26" i="24"/>
  <c r="I17" i="24"/>
  <c r="J17" i="24" s="1"/>
  <c r="E31" i="24"/>
  <c r="E26" i="26"/>
  <c r="E31" i="26"/>
  <c r="I14" i="24"/>
  <c r="F14" i="24"/>
  <c r="F26" i="24" s="1"/>
  <c r="F14" i="28"/>
  <c r="F31" i="28" s="1"/>
  <c r="F32" i="28" s="1"/>
  <c r="F33" i="28" s="1"/>
  <c r="I14" i="27"/>
  <c r="F14" i="27"/>
  <c r="F31" i="27" s="1"/>
  <c r="F32" i="27" s="1"/>
  <c r="F33" i="27" s="1"/>
  <c r="F14" i="25"/>
  <c r="F31" i="25" s="1"/>
  <c r="F32" i="25" s="1"/>
  <c r="F33" i="25" s="1"/>
  <c r="E26" i="25"/>
  <c r="F14" i="29"/>
  <c r="J22" i="29"/>
  <c r="E26" i="29"/>
  <c r="J14" i="29"/>
  <c r="H14" i="29"/>
  <c r="J28" i="29"/>
  <c r="D53" i="28"/>
  <c r="D55" i="28" s="1"/>
  <c r="H14" i="28"/>
  <c r="J14" i="28"/>
  <c r="I27" i="28"/>
  <c r="J27" i="28" s="1"/>
  <c r="H14" i="27"/>
  <c r="J28" i="27"/>
  <c r="D51" i="27"/>
  <c r="D53" i="27" s="1"/>
  <c r="D55" i="27" s="1"/>
  <c r="F19" i="26"/>
  <c r="F26" i="26" s="1"/>
  <c r="H14" i="26"/>
  <c r="J28" i="26"/>
  <c r="J14" i="26"/>
  <c r="H26" i="25"/>
  <c r="H31" i="25"/>
  <c r="G26" i="25"/>
  <c r="D26" i="25"/>
  <c r="I27" i="25"/>
  <c r="J27" i="25" s="1"/>
  <c r="H14" i="24"/>
  <c r="I29" i="3"/>
  <c r="I30" i="3"/>
  <c r="I28" i="3"/>
  <c r="I21" i="3"/>
  <c r="I22" i="3"/>
  <c r="I23" i="3"/>
  <c r="I24" i="3"/>
  <c r="I25" i="3"/>
  <c r="I20" i="3"/>
  <c r="I18" i="3"/>
  <c r="I16" i="3"/>
  <c r="I15" i="3"/>
  <c r="I29" i="1"/>
  <c r="I30" i="1"/>
  <c r="I28" i="1"/>
  <c r="I21" i="1"/>
  <c r="I22" i="1"/>
  <c r="I23" i="1"/>
  <c r="I24" i="1"/>
  <c r="I25" i="1"/>
  <c r="I20" i="1"/>
  <c r="F18" i="2" s="1"/>
  <c r="I18" i="1"/>
  <c r="I16" i="1"/>
  <c r="I15" i="1"/>
  <c r="I26" i="26" l="1"/>
  <c r="F26" i="2"/>
  <c r="F20" i="2"/>
  <c r="F16" i="2"/>
  <c r="F14" i="2"/>
  <c r="F13" i="2"/>
  <c r="I26" i="28"/>
  <c r="I26" i="27"/>
  <c r="I26" i="25"/>
  <c r="F28" i="2"/>
  <c r="F27" i="2"/>
  <c r="F23" i="2"/>
  <c r="F22" i="2"/>
  <c r="F21" i="2"/>
  <c r="F19" i="2"/>
  <c r="I31" i="29"/>
  <c r="J19" i="29"/>
  <c r="J26" i="29" s="1"/>
  <c r="J14" i="25"/>
  <c r="J26" i="25" s="1"/>
  <c r="I26" i="24"/>
  <c r="I31" i="24"/>
  <c r="I31" i="28"/>
  <c r="J14" i="27"/>
  <c r="J31" i="27" s="1"/>
  <c r="F26" i="27"/>
  <c r="J19" i="26"/>
  <c r="J26" i="26" s="1"/>
  <c r="I31" i="26"/>
  <c r="F31" i="26"/>
  <c r="F32" i="26" s="1"/>
  <c r="F33" i="26" s="1"/>
  <c r="F26" i="25"/>
  <c r="F31" i="24"/>
  <c r="F32" i="24" s="1"/>
  <c r="F33" i="24" s="1"/>
  <c r="J14" i="24"/>
  <c r="J31" i="24" s="1"/>
  <c r="F26" i="28"/>
  <c r="I31" i="27"/>
  <c r="H31" i="29"/>
  <c r="H26" i="29"/>
  <c r="J31" i="29"/>
  <c r="F26" i="29"/>
  <c r="F31" i="29"/>
  <c r="J26" i="28"/>
  <c r="J31" i="28"/>
  <c r="H31" i="28"/>
  <c r="H26" i="28"/>
  <c r="H31" i="27"/>
  <c r="H26" i="27"/>
  <c r="H31" i="26"/>
  <c r="H26" i="26"/>
  <c r="H32" i="25"/>
  <c r="H33" i="25"/>
  <c r="I31" i="25"/>
  <c r="J32" i="25"/>
  <c r="H26" i="24"/>
  <c r="H31" i="24"/>
  <c r="D5" i="1"/>
  <c r="F24" i="3"/>
  <c r="J31" i="25" l="1"/>
  <c r="J33" i="25" s="1"/>
  <c r="J26" i="27"/>
  <c r="J31" i="26"/>
  <c r="J26" i="24"/>
  <c r="F32" i="29"/>
  <c r="F33" i="29" s="1"/>
  <c r="H32" i="29"/>
  <c r="H33" i="29"/>
  <c r="H32" i="28"/>
  <c r="J32" i="28" s="1"/>
  <c r="J33" i="28" s="1"/>
  <c r="H33" i="28"/>
  <c r="H32" i="27"/>
  <c r="J32" i="27" s="1"/>
  <c r="J33" i="27" s="1"/>
  <c r="H33" i="27"/>
  <c r="H32" i="26"/>
  <c r="H33" i="26" s="1"/>
  <c r="H32" i="24"/>
  <c r="H33" i="24" s="1"/>
  <c r="D6" i="3"/>
  <c r="D6" i="1"/>
  <c r="J18" i="3"/>
  <c r="H18" i="3"/>
  <c r="F18" i="3"/>
  <c r="F17" i="3" s="1"/>
  <c r="D18" i="3"/>
  <c r="H17" i="3"/>
  <c r="G17" i="3"/>
  <c r="E17" i="3"/>
  <c r="H18" i="1"/>
  <c r="H17" i="1" s="1"/>
  <c r="F18" i="1"/>
  <c r="F17" i="1" s="1"/>
  <c r="D18" i="1"/>
  <c r="G17" i="1"/>
  <c r="E17" i="1"/>
  <c r="E16" i="2"/>
  <c r="D15" i="2"/>
  <c r="D12" i="2"/>
  <c r="D17" i="3"/>
  <c r="G14" i="3"/>
  <c r="H14" i="3" s="1"/>
  <c r="E14" i="3"/>
  <c r="G14" i="1"/>
  <c r="E14" i="1"/>
  <c r="F14" i="1" s="1"/>
  <c r="D52" i="3"/>
  <c r="D50" i="3"/>
  <c r="D49" i="3"/>
  <c r="E13" i="2"/>
  <c r="F16" i="1"/>
  <c r="J30" i="3"/>
  <c r="H30" i="3"/>
  <c r="F30" i="3"/>
  <c r="D30" i="3"/>
  <c r="H29" i="3"/>
  <c r="F29" i="3"/>
  <c r="D29" i="3"/>
  <c r="H28" i="3"/>
  <c r="F28" i="3"/>
  <c r="D28" i="3"/>
  <c r="G27" i="3"/>
  <c r="H27" i="3" s="1"/>
  <c r="E27" i="3"/>
  <c r="F27" i="3" s="1"/>
  <c r="J25" i="3"/>
  <c r="H25" i="3"/>
  <c r="F25" i="3"/>
  <c r="D25" i="3"/>
  <c r="J24" i="3"/>
  <c r="H24" i="3"/>
  <c r="D24" i="3"/>
  <c r="J23" i="3"/>
  <c r="H23" i="3"/>
  <c r="F23" i="3"/>
  <c r="D23" i="3"/>
  <c r="J22" i="3"/>
  <c r="H22" i="3"/>
  <c r="F22" i="3"/>
  <c r="D22" i="3"/>
  <c r="J21" i="3"/>
  <c r="H21" i="3"/>
  <c r="F21" i="3"/>
  <c r="D21" i="3"/>
  <c r="J20" i="3"/>
  <c r="H20" i="3"/>
  <c r="F20" i="3"/>
  <c r="D20" i="3"/>
  <c r="G19" i="3"/>
  <c r="E19" i="3"/>
  <c r="F19" i="3" s="1"/>
  <c r="J16" i="3"/>
  <c r="H16" i="3"/>
  <c r="F16" i="3"/>
  <c r="D16" i="3"/>
  <c r="H15" i="3"/>
  <c r="F15" i="3"/>
  <c r="D15" i="3"/>
  <c r="D7" i="3"/>
  <c r="D5" i="3"/>
  <c r="D52" i="1"/>
  <c r="D54" i="1" s="1"/>
  <c r="D56" i="1" s="1"/>
  <c r="F15" i="1"/>
  <c r="E27" i="2"/>
  <c r="E28" i="2"/>
  <c r="E26" i="2"/>
  <c r="E19" i="2"/>
  <c r="E20" i="2"/>
  <c r="E21" i="2"/>
  <c r="E22" i="2"/>
  <c r="E23" i="2"/>
  <c r="E18" i="2"/>
  <c r="E14" i="2"/>
  <c r="D7" i="1"/>
  <c r="D30" i="1"/>
  <c r="D29" i="1"/>
  <c r="D28" i="1"/>
  <c r="H30" i="1"/>
  <c r="H29" i="1"/>
  <c r="H28" i="1"/>
  <c r="H25" i="1"/>
  <c r="H24" i="1"/>
  <c r="H23" i="1"/>
  <c r="H22" i="1"/>
  <c r="H21" i="1"/>
  <c r="H20" i="1"/>
  <c r="H16" i="1"/>
  <c r="H15" i="1"/>
  <c r="G27" i="1"/>
  <c r="H27" i="1" s="1"/>
  <c r="G19" i="1"/>
  <c r="H19" i="1" s="1"/>
  <c r="D25" i="2"/>
  <c r="E27" i="1"/>
  <c r="F27" i="1" s="1"/>
  <c r="F30" i="1"/>
  <c r="F29" i="1"/>
  <c r="F28" i="1"/>
  <c r="F25" i="1"/>
  <c r="F24" i="1"/>
  <c r="F23" i="1"/>
  <c r="F22" i="1"/>
  <c r="F21" i="1"/>
  <c r="F20" i="1"/>
  <c r="D16" i="1"/>
  <c r="D25" i="1"/>
  <c r="D24" i="1"/>
  <c r="D23" i="1"/>
  <c r="D22" i="1"/>
  <c r="D21" i="1"/>
  <c r="D20" i="1"/>
  <c r="D15" i="1"/>
  <c r="D17" i="2"/>
  <c r="E19" i="1"/>
  <c r="F19" i="1" s="1"/>
  <c r="J32" i="26" l="1"/>
  <c r="J33" i="26" s="1"/>
  <c r="J32" i="24"/>
  <c r="J33" i="24" s="1"/>
  <c r="J32" i="29"/>
  <c r="J33" i="29" s="1"/>
  <c r="D51" i="3"/>
  <c r="J18" i="1"/>
  <c r="J30" i="1"/>
  <c r="I28" i="2"/>
  <c r="J24" i="1"/>
  <c r="I22" i="2"/>
  <c r="J29" i="1"/>
  <c r="J16" i="1"/>
  <c r="I18" i="2"/>
  <c r="G26" i="3"/>
  <c r="G23" i="2"/>
  <c r="I21" i="2"/>
  <c r="D14" i="1"/>
  <c r="D14" i="3"/>
  <c r="H26" i="2"/>
  <c r="I19" i="2"/>
  <c r="H20" i="2"/>
  <c r="E26" i="3"/>
  <c r="I19" i="3"/>
  <c r="J19" i="3" s="1"/>
  <c r="I17" i="3"/>
  <c r="J17" i="3" s="1"/>
  <c r="G31" i="3"/>
  <c r="I14" i="3"/>
  <c r="J22" i="1"/>
  <c r="D53" i="3"/>
  <c r="D55" i="3" s="1"/>
  <c r="G31" i="1"/>
  <c r="J28" i="1"/>
  <c r="J25" i="1"/>
  <c r="J23" i="1"/>
  <c r="J21" i="1"/>
  <c r="I14" i="1"/>
  <c r="J14" i="1" s="1"/>
  <c r="I19" i="1"/>
  <c r="J19" i="1" s="1"/>
  <c r="I17" i="1"/>
  <c r="J17" i="1" s="1"/>
  <c r="J20" i="1"/>
  <c r="H14" i="1"/>
  <c r="H31" i="1" s="1"/>
  <c r="H32" i="1" s="1"/>
  <c r="H33" i="1" s="1"/>
  <c r="E31" i="1"/>
  <c r="J15" i="1"/>
  <c r="E12" i="2"/>
  <c r="D17" i="1"/>
  <c r="J29" i="3"/>
  <c r="J15" i="3"/>
  <c r="I13" i="2"/>
  <c r="F31" i="1"/>
  <c r="H19" i="3"/>
  <c r="H31" i="3" s="1"/>
  <c r="E31" i="3"/>
  <c r="E26" i="1"/>
  <c r="J28" i="3"/>
  <c r="I27" i="3"/>
  <c r="J27" i="3" s="1"/>
  <c r="F26" i="1"/>
  <c r="I27" i="1"/>
  <c r="J27" i="1" s="1"/>
  <c r="G26" i="1"/>
  <c r="F14" i="3"/>
  <c r="D27" i="1"/>
  <c r="D27" i="3"/>
  <c r="E15" i="2"/>
  <c r="E25" i="2"/>
  <c r="D19" i="3"/>
  <c r="E17" i="2"/>
  <c r="D29" i="2"/>
  <c r="D19" i="1"/>
  <c r="D24" i="2"/>
  <c r="I26" i="3" l="1"/>
  <c r="H26" i="1"/>
  <c r="H18" i="2"/>
  <c r="G18" i="2"/>
  <c r="H23" i="2"/>
  <c r="I23" i="2"/>
  <c r="H21" i="2"/>
  <c r="G26" i="2"/>
  <c r="I26" i="2"/>
  <c r="G21" i="2"/>
  <c r="D26" i="3"/>
  <c r="H19" i="2"/>
  <c r="G19" i="2"/>
  <c r="G20" i="2"/>
  <c r="I20" i="2"/>
  <c r="I31" i="3"/>
  <c r="J14" i="3"/>
  <c r="J31" i="3" s="1"/>
  <c r="G16" i="2"/>
  <c r="H22" i="2"/>
  <c r="F17" i="2"/>
  <c r="I17" i="2" s="1"/>
  <c r="G22" i="2"/>
  <c r="I26" i="1"/>
  <c r="H16" i="2"/>
  <c r="H15" i="2" s="1"/>
  <c r="F15" i="2"/>
  <c r="I15" i="2" s="1"/>
  <c r="H27" i="2"/>
  <c r="G27" i="2"/>
  <c r="I27" i="2"/>
  <c r="I16" i="2"/>
  <c r="H32" i="3"/>
  <c r="H33" i="3" s="1"/>
  <c r="F31" i="3"/>
  <c r="F26" i="3"/>
  <c r="I31" i="1"/>
  <c r="F32" i="1"/>
  <c r="J32" i="1" s="1"/>
  <c r="H26" i="3"/>
  <c r="J26" i="1"/>
  <c r="J31" i="1"/>
  <c r="F25" i="2"/>
  <c r="I25" i="2" s="1"/>
  <c r="H28" i="2"/>
  <c r="G28" i="2"/>
  <c r="H13" i="2"/>
  <c r="G13" i="2"/>
  <c r="D31" i="3"/>
  <c r="E29" i="2"/>
  <c r="E33" i="2" s="1"/>
  <c r="E34" i="2" s="1"/>
  <c r="E24" i="2"/>
  <c r="D26" i="1"/>
  <c r="D31" i="1"/>
  <c r="J26" i="3" l="1"/>
  <c r="H17" i="2"/>
  <c r="G15" i="2"/>
  <c r="G17" i="2"/>
  <c r="H25" i="2"/>
  <c r="J33" i="1"/>
  <c r="F32" i="3"/>
  <c r="J32" i="3" s="1"/>
  <c r="F33" i="2" s="1"/>
  <c r="F33" i="1"/>
  <c r="G25" i="2"/>
  <c r="J33" i="3" l="1"/>
  <c r="F33" i="3"/>
  <c r="H14" i="2" l="1"/>
  <c r="H12" i="2" s="1"/>
  <c r="H29" i="2" s="1"/>
  <c r="I14" i="2" l="1"/>
  <c r="G14" i="2"/>
  <c r="G12" i="2" s="1"/>
  <c r="F12" i="2"/>
  <c r="F29" i="2" s="1"/>
  <c r="I29" i="2" s="1"/>
  <c r="H24" i="2"/>
  <c r="F24" i="2" l="1"/>
  <c r="I24" i="2" s="1"/>
  <c r="I12" i="2"/>
  <c r="G29" i="2"/>
  <c r="F34" i="2" s="1"/>
  <c r="G2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udget Templates Fresh Success" description="Connection to the 'Budget Templates Fresh Success' query in the workbook." type="5" refreshedVersion="0" background="1">
    <dbPr connection="Provider=Microsoft.Mashup.OleDb.1;Data Source=$Workbook$;Location=&quot;Budget Templates Fresh Success&quot;;Extended Properties=&quot;&quot;" command="SELECT * FROM [Budget Templates Fresh Success]"/>
  </connection>
  <connection id="2" xr16:uid="{00000000-0015-0000-FFFF-FFFF0100000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3" xr16:uid="{00000000-0015-0000-FFFF-FFFF02000000}"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xr16:uid="{00000000-0015-0000-FFFF-FFFF03000000}"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5" xr16:uid="{00000000-0015-0000-FFFF-FFFF0400000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<sst xmlns="http://schemas.openxmlformats.org/spreadsheetml/2006/main" count="1465" uniqueCount="109">
  <si>
    <t>SUPPORTIVE SERVICES</t>
  </si>
  <si>
    <t>Note:  Please enter information into cream- and peach-colored cells only.  Responses in peach-colored cells will be automatically transferred to future months.</t>
  </si>
  <si>
    <t>Agency Name</t>
  </si>
  <si>
    <t xml:space="preserve">Contract # </t>
  </si>
  <si>
    <t>Submission Date (write over old date)</t>
  </si>
  <si>
    <t>Service Month (write over old month)</t>
  </si>
  <si>
    <t>Program Name</t>
  </si>
  <si>
    <t>LINE ITEM</t>
  </si>
  <si>
    <t>COSTS YTD* 
(MONTHLY + ADJ)</t>
  </si>
  <si>
    <t>FEDERAL SHARE COSTS YTD</t>
  </si>
  <si>
    <t>VARIANCE ($):
BUDGET - COSTS YTD</t>
  </si>
  <si>
    <t>Personnel Salaries &amp; Employee Benefits</t>
  </si>
  <si>
    <t>Indirect Admin Costs</t>
  </si>
  <si>
    <t>OTHER PROGRAM COSTS</t>
  </si>
  <si>
    <t>Non Capital Equipment and Supplies</t>
  </si>
  <si>
    <t>Travel</t>
  </si>
  <si>
    <t>Building/Space</t>
  </si>
  <si>
    <t>Equipment and other Capital</t>
  </si>
  <si>
    <t>Subcontractor(s)</t>
  </si>
  <si>
    <t>Miscellaneous</t>
  </si>
  <si>
    <t>Subtotal Salaries and Fringe Benefits and Other Program Costs</t>
  </si>
  <si>
    <t>Dependent Care</t>
  </si>
  <si>
    <t>Transportation</t>
  </si>
  <si>
    <t>Ancillary</t>
  </si>
  <si>
    <t>TOTAL</t>
  </si>
  <si>
    <t>PAYMENT CATEGORY</t>
  </si>
  <si>
    <t>INVOICED YTD</t>
  </si>
  <si>
    <t>x</t>
  </si>
  <si>
    <t>Signature of Program Director/Manager or Authorized Financial Representative (electronic signature permitted)</t>
  </si>
  <si>
    <t>Name/Title</t>
  </si>
  <si>
    <t>Date</t>
  </si>
  <si>
    <t>Submission Date</t>
  </si>
  <si>
    <t>Service Month</t>
  </si>
  <si>
    <t>MONTHLY INVOICE</t>
  </si>
  <si>
    <t>Invoice # (if desired)</t>
  </si>
  <si>
    <t>CATEGORY</t>
  </si>
  <si>
    <t>TOTAL MONTHLY COSTS</t>
  </si>
  <si>
    <t>FEDERAL SHARE (50%) MONTHLY COSTS</t>
  </si>
  <si>
    <t xml:space="preserve">TOTAL MONTHLY COSTS &amp; ADJUSTMENTS </t>
  </si>
  <si>
    <t>FEDERAL SHARE MONTHLY COSTS &amp; ADJUSTMENTS</t>
  </si>
  <si>
    <t>Non-Capital Equipment and Supplies</t>
  </si>
  <si>
    <t>Equipment and Other Capital</t>
  </si>
  <si>
    <t>Subtotal Salaries/Fringe and Other Program Costs</t>
  </si>
  <si>
    <t>TOTAL COSTS</t>
  </si>
  <si>
    <t>COST ALLOCATION METHODOLOGY</t>
  </si>
  <si>
    <t xml:space="preserve">Please enter the proration percentage below, if any, applied to relevant costs in this invoice.  This ratio can be applied to some or all costs within the line item, based on whether the expense is shared.   If a program-specific ratio is applied, please fill in the blanks below for the Ratio method selected and the Program/Location Name.  </t>
  </si>
  <si>
    <t>Column1</t>
  </si>
  <si>
    <t>Column2</t>
  </si>
  <si>
    <t>Column3</t>
  </si>
  <si>
    <t>Column4</t>
  </si>
  <si>
    <t>Column5</t>
  </si>
  <si>
    <t>Column6</t>
  </si>
  <si>
    <t>Column7</t>
  </si>
  <si>
    <t>Column8</t>
  </si>
  <si>
    <t>Column11</t>
  </si>
  <si>
    <t>Column12</t>
  </si>
  <si>
    <t>Cost Allocation Method</t>
  </si>
  <si>
    <t xml:space="preserve">Personnel </t>
  </si>
  <si>
    <t xml:space="preserve">Non-Capital Equip/Supplies </t>
  </si>
  <si>
    <t xml:space="preserve">Equipment &amp; Other Capital </t>
  </si>
  <si>
    <t>Subcontractors</t>
  </si>
  <si>
    <r>
      <rPr>
        <i/>
        <sz val="10"/>
        <color theme="1"/>
        <rFont val="Calibri"/>
        <family val="2"/>
        <scheme val="minor"/>
      </rPr>
      <t>_______ Ratio:</t>
    </r>
    <r>
      <rPr>
        <sz val="10"/>
        <color theme="1"/>
        <rFont val="Calibri"/>
        <family val="2"/>
        <scheme val="minor"/>
      </rPr>
      <t xml:space="preserve"> __________________ Program/Location</t>
    </r>
  </si>
  <si>
    <t>Other ________________________________________</t>
  </si>
  <si>
    <t>BUILDING/SPACE CALCULATION TOOL</t>
  </si>
  <si>
    <t>Note: Use this tool or another approved method to calculate Building/Space, if costs are not already included in Indirect line item.</t>
  </si>
  <si>
    <r>
      <rPr>
        <b/>
        <sz val="11"/>
        <color theme="1"/>
        <rFont val="Calibri"/>
        <family val="2"/>
        <scheme val="minor"/>
      </rPr>
      <t>Square footage</t>
    </r>
    <r>
      <rPr>
        <sz val="11"/>
        <color theme="1"/>
        <rFont val="Calibri"/>
        <family val="2"/>
        <scheme val="minor"/>
      </rPr>
      <t xml:space="preserve"> (sq ft) of selected building/space  </t>
    </r>
  </si>
  <si>
    <t xml:space="preserve">For internal use: </t>
  </si>
  <si>
    <r>
      <rPr>
        <b/>
        <sz val="11"/>
        <color theme="1"/>
        <rFont val="Calibri"/>
        <family val="2"/>
        <scheme val="minor"/>
      </rPr>
      <t>Full rent or amount booked in depreciation per month</t>
    </r>
    <r>
      <rPr>
        <sz val="11"/>
        <color theme="1"/>
        <rFont val="Calibri"/>
        <family val="2"/>
        <scheme val="minor"/>
      </rPr>
      <t xml:space="preserve">  (modify if costs change during the FFY)</t>
    </r>
  </si>
  <si>
    <t>CMD Approval</t>
  </si>
  <si>
    <t>Cost per sq ft</t>
  </si>
  <si>
    <t>Program Approval</t>
  </si>
  <si>
    <t xml:space="preserve">Rent or amount booked in depreciation after exclusions </t>
  </si>
  <si>
    <r>
      <rPr>
        <b/>
        <sz val="11"/>
        <color theme="1"/>
        <rFont val="Calibri"/>
        <family val="2"/>
        <scheme val="minor"/>
      </rPr>
      <t>Cost allocation ratio</t>
    </r>
    <r>
      <rPr>
        <sz val="11"/>
        <color theme="1"/>
        <rFont val="Calibri"/>
        <family val="2"/>
        <scheme val="minor"/>
      </rPr>
      <t xml:space="preserve"> (please use appropriate ratio from table above or another pre-approved ratio)</t>
    </r>
  </si>
  <si>
    <t>FMD Approval</t>
  </si>
  <si>
    <t>Allowable Building/Space costs (please enter in invoice above)</t>
  </si>
  <si>
    <t>Fiscal Year</t>
  </si>
  <si>
    <t>INVOICE SUMMARY, BUDGET VARIANCE, AND CERTIFICATION</t>
  </si>
  <si>
    <t>ANNUAL BUDGET
(100%)</t>
  </si>
  <si>
    <t>FEDERAL SHARE (50%) ANNUAL BUDGET</t>
  </si>
  <si>
    <t>ANNUAL BUDGET (100%)</t>
  </si>
  <si>
    <t xml:space="preserve"> FEDERAL SHARE (50%) ANNUAL BUDGET</t>
  </si>
  <si>
    <t>% SPENT YTD: 
COSTS YTD/BUDGET</t>
  </si>
  <si>
    <t>STAFF SALARIES AND FRINGE BENEFITS</t>
  </si>
  <si>
    <t>PARTICIPANT SALARIES</t>
  </si>
  <si>
    <t>Subsidized Wages</t>
  </si>
  <si>
    <t>Payment Amount YTD (Skill Up LA Reimbursement = Federal Share Costs - Hold Back)</t>
  </si>
  <si>
    <t xml:space="preserve">*Annual budget is the budget for 100% of total costs, 45% of which is the approved budget amount for reimbursement. Total Costs are the full allowable costs invoiced under  Skill Up LA, 45% of which is eligible for reimbursement. Federal Share is the 50% reimbursement on the provider invoice paid to DEO prior to the DEO hold back. 
**YTD includes the current service month. 
***Negative variances mean the line item is over budget, and text becomes red. </t>
  </si>
  <si>
    <t>DEO Hold Back YTD (10% of Federal Share Costs)</t>
  </si>
  <si>
    <t>By signing the above, I certify that this invoice is in all respects true, correct, supportable by available documentation, and in compliance with all terms/conditions, laws, and regulations governing its payment. All costs reported are allowed under Skill Up LA,  are from allowable funding sources described in the approved Skill Up LA proposal, and have not been counted as match or Maintenance of Effort (MOE) for other federal programs. Records will be made available for DEO, DPSS, LA County Auditor-Controller, CDSS, USDA, and other designated auditors' review.</t>
  </si>
  <si>
    <t>SKILL UP LOS ANGELES</t>
  </si>
  <si>
    <t>DEO Hold Back (10% of Federal Share Costs)*</t>
  </si>
  <si>
    <t>DEO Hold Back (10%)</t>
  </si>
  <si>
    <t>FTE Ratio (Skill Up FTE to Total FTE): Agencywide</t>
  </si>
  <si>
    <t>Client Ratio (Skill Up Clients to Total Clients): Agencywide</t>
  </si>
  <si>
    <t>Unallowed sq ft to exclude (exclude only classrooms, volunteer space and storage areas if not used by Skill Up staff or clients)</t>
  </si>
  <si>
    <t>Amount To Be Paid (Skill Up Reimbursement = Federal Share Costs - Hold Back)</t>
  </si>
  <si>
    <t>County Fiscal Year</t>
  </si>
  <si>
    <t>CalFresh E &amp; T - Skill Up Los Angeles</t>
  </si>
  <si>
    <t>ADJUSTMENTS 
(-) TO PRIOR  PAID INVOICES</t>
  </si>
  <si>
    <t xml:space="preserve">FEDERAL SHARE  ADJUSTMENTS </t>
  </si>
  <si>
    <t>2023-2024</t>
  </si>
  <si>
    <t>Oct-23 SUPPLEMENTAL</t>
  </si>
  <si>
    <t>Nov-23 SUPPLEMENTAL</t>
  </si>
  <si>
    <t>Dec-23 SUPPLEMENTAL</t>
  </si>
  <si>
    <t>Jan-24 SUPPLEMENTAL</t>
  </si>
  <si>
    <t>Feb-24 SUPPLEMENTAL</t>
  </si>
  <si>
    <t>Mar-24 SUPPLEMENTAL</t>
  </si>
  <si>
    <t>Apr-24 SUPPLEMENTAL</t>
  </si>
  <si>
    <t>May-24 SUPPLEMENTAL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</si>
</sst>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m/d/yy;@"/>
  </numFmts>
  <fonts count="23" x14ac:knownFonts="1">
    <font>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b/>
      <sz val="11"/>
      <color theme="4"/>
      <name val="Calibri"/>
      <family val="2"/>
      <scheme val="minor"/>
    </font>
    <font>
      <b/>
      <sz val="11"/>
      <color rgb="FFFF0000"/>
      <name val="Calibri"/>
      <family val="2"/>
      <scheme val="minor"/>
    </font>
    <font>
      <b/>
      <sz val="10"/>
      <color theme="1"/>
      <name val="Calibri"/>
      <family val="2"/>
      <scheme val="minor"/>
    </font>
    <font>
      <vertAlign val="superscript"/>
      <sz val="11"/>
      <color theme="1"/>
      <name val="Calibri"/>
      <family val="2"/>
      <scheme val="minor"/>
    </font>
    <font>
      <sz val="10"/>
      <color theme="1"/>
      <name val="Calibri"/>
      <family val="2"/>
      <scheme val="minor"/>
    </font>
    <font>
      <sz val="8"/>
      <name val="Calibri"/>
      <family val="2"/>
      <scheme val="minor"/>
    </font>
    <font>
      <b/>
      <sz val="14"/>
      <color rgb="FFFF0000"/>
      <name val="Calibri"/>
      <family val="2"/>
      <scheme val="minor"/>
    </font>
    <font>
      <sz val="10"/>
      <color rgb="FFFF0000"/>
      <name val="Calibri"/>
      <family val="2"/>
      <scheme val="minor"/>
    </font>
    <font>
      <b/>
      <sz val="11"/>
      <color theme="1"/>
      <name val="Calibri"/>
      <family val="2"/>
      <scheme val="minor"/>
    </font>
    <font>
      <b/>
      <sz val="10"/>
      <color rgb="FFFF0000"/>
      <name val="Calibri"/>
      <family val="2"/>
      <scheme val="minor"/>
    </font>
    <font>
      <i/>
      <sz val="10"/>
      <color theme="1"/>
      <name val="Calibri"/>
      <family val="2"/>
      <scheme val="minor"/>
    </font>
    <font>
      <sz val="11"/>
      <color rgb="FF000000"/>
      <name val="Calibri"/>
      <family val="2"/>
      <scheme val="minor"/>
    </font>
    <font>
      <i/>
      <sz val="11"/>
      <color theme="1"/>
      <name val="Calibri"/>
      <family val="2"/>
      <scheme val="minor"/>
    </font>
    <font>
      <sz val="10"/>
      <name val="Calibri"/>
      <family val="2"/>
      <scheme val="minor"/>
    </font>
    <font>
      <i/>
      <sz val="10"/>
      <name val="Calibri"/>
      <family val="2"/>
      <scheme val="minor"/>
    </font>
    <font>
      <b/>
      <i/>
      <sz val="10"/>
      <color theme="1"/>
      <name val="Calibri"/>
      <family val="2"/>
      <scheme val="minor"/>
    </font>
    <font>
      <sz val="9"/>
      <color theme="1"/>
      <name val="Calibri"/>
      <family val="2"/>
      <scheme val="minor"/>
    </font>
    <font>
      <sz val="10"/>
      <color rgb="FF000000"/>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theme="4" tint="0.79998168889431442"/>
      </patternFill>
    </fill>
    <fill>
      <patternFill patternType="solid">
        <fgColor theme="2" tint="-9.9978637043366805E-2"/>
        <bgColor indexed="64"/>
      </patternFill>
    </fill>
    <fill>
      <patternFill patternType="solid">
        <fgColor rgb="FFB4C6E7"/>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64"/>
      </bottom>
      <diagonal/>
    </border>
    <border>
      <left/>
      <right/>
      <top style="thick">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n">
        <color theme="4" tint="0.39997558519241921"/>
      </top>
      <bottom style="thin">
        <color theme="4" tint="0.39994506668294322"/>
      </bottom>
      <diagonal/>
    </border>
    <border>
      <left/>
      <right style="thin">
        <color theme="4" tint="0.39994506668294322"/>
      </right>
      <top style="thin">
        <color theme="4" tint="0.39997558519241921"/>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7558519241921"/>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0">
    <xf numFmtId="0" fontId="0" fillId="0" borderId="0" xfId="0"/>
    <xf numFmtId="0" fontId="4" fillId="0" borderId="0" xfId="0" applyFont="1" applyAlignment="1">
      <alignment horizontal="left"/>
    </xf>
    <xf numFmtId="0" fontId="5" fillId="0" borderId="2" xfId="0" applyFont="1" applyBorder="1" applyAlignment="1">
      <alignment horizontal="left"/>
    </xf>
    <xf numFmtId="0" fontId="6" fillId="0" borderId="0" xfId="0" applyFont="1" applyAlignment="1">
      <alignment horizontal="left"/>
    </xf>
    <xf numFmtId="0" fontId="9" fillId="0" borderId="8" xfId="0" applyFont="1" applyBorder="1"/>
    <xf numFmtId="0" fontId="9" fillId="0" borderId="2" xfId="0" applyFont="1" applyBorder="1"/>
    <xf numFmtId="0" fontId="9" fillId="0" borderId="9" xfId="0" applyFont="1" applyBorder="1"/>
    <xf numFmtId="0" fontId="9" fillId="0" borderId="8" xfId="0" applyFont="1" applyBorder="1" applyAlignment="1">
      <alignment horizontal="left"/>
    </xf>
    <xf numFmtId="0" fontId="9" fillId="0" borderId="2" xfId="0" applyFont="1" applyBorder="1" applyAlignment="1">
      <alignment horizontal="left"/>
    </xf>
    <xf numFmtId="0" fontId="9" fillId="0" borderId="9" xfId="0" applyFont="1" applyBorder="1" applyAlignment="1">
      <alignment horizontal="left"/>
    </xf>
    <xf numFmtId="0" fontId="7" fillId="3" borderId="8" xfId="0" applyFont="1" applyFill="1" applyBorder="1" applyAlignment="1">
      <alignment horizontal="left"/>
    </xf>
    <xf numFmtId="0" fontId="9" fillId="3" borderId="2" xfId="0" applyFont="1" applyFill="1" applyBorder="1" applyAlignment="1">
      <alignment horizontal="left"/>
    </xf>
    <xf numFmtId="0" fontId="9" fillId="3" borderId="9" xfId="0" applyFont="1" applyFill="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7" fillId="3" borderId="5"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0" fontId="8" fillId="0" borderId="0" xfId="0" applyFont="1" applyAlignment="1" applyProtection="1">
      <alignment horizontal="left"/>
      <protection locked="0"/>
    </xf>
    <xf numFmtId="17" fontId="5" fillId="0" borderId="2" xfId="0" applyNumberFormat="1" applyFont="1" applyBorder="1" applyAlignment="1">
      <alignment horizontal="left"/>
    </xf>
    <xf numFmtId="0" fontId="5" fillId="0" borderId="0" xfId="0" applyFont="1" applyAlignment="1">
      <alignment horizontal="left"/>
    </xf>
    <xf numFmtId="0" fontId="0" fillId="0" borderId="0" xfId="0" applyProtection="1">
      <protection locked="0"/>
    </xf>
    <xf numFmtId="0" fontId="12" fillId="0" borderId="0" xfId="0" applyFont="1" applyProtection="1">
      <protection locked="0"/>
    </xf>
    <xf numFmtId="0" fontId="0" fillId="0" borderId="0" xfId="0" applyAlignment="1" applyProtection="1">
      <alignment horizontal="left" indent="1"/>
      <protection locked="0"/>
    </xf>
    <xf numFmtId="44" fontId="9" fillId="0" borderId="25" xfId="0" applyNumberFormat="1" applyFont="1" applyBorder="1" applyAlignment="1">
      <alignment horizontal="left"/>
    </xf>
    <xf numFmtId="0" fontId="0" fillId="0" borderId="0" xfId="0" applyAlignment="1">
      <alignment wrapText="1"/>
    </xf>
    <xf numFmtId="44" fontId="7" fillId="0" borderId="20" xfId="1" applyFont="1" applyBorder="1" applyAlignment="1" applyProtection="1"/>
    <xf numFmtId="0" fontId="1" fillId="0" borderId="0" xfId="3"/>
    <xf numFmtId="0" fontId="0" fillId="0" borderId="0" xfId="0" applyAlignment="1">
      <alignment horizontal="left" wrapText="1"/>
    </xf>
    <xf numFmtId="0" fontId="7" fillId="4" borderId="18" xfId="0" applyFont="1" applyFill="1" applyBorder="1" applyAlignment="1">
      <alignment horizontal="center" vertical="center" wrapText="1"/>
    </xf>
    <xf numFmtId="0" fontId="0" fillId="6" borderId="0" xfId="0" applyFill="1"/>
    <xf numFmtId="0" fontId="18" fillId="0" borderId="0" xfId="0" applyFont="1" applyAlignment="1">
      <alignment horizontal="left"/>
    </xf>
    <xf numFmtId="0" fontId="19" fillId="0" borderId="0" xfId="0" applyFont="1" applyAlignment="1">
      <alignment horizontal="left"/>
    </xf>
    <xf numFmtId="0" fontId="6" fillId="0" borderId="0" xfId="0" applyFont="1" applyAlignment="1">
      <alignment wrapText="1"/>
    </xf>
    <xf numFmtId="0" fontId="13" fillId="0" borderId="0" xfId="0" applyFont="1" applyAlignment="1">
      <alignment horizontal="center" wrapText="1"/>
    </xf>
    <xf numFmtId="0" fontId="13" fillId="0" borderId="0" xfId="0" applyFont="1" applyAlignment="1">
      <alignment horizontal="left" wrapText="1"/>
    </xf>
    <xf numFmtId="0" fontId="5" fillId="0" borderId="1" xfId="0" applyFont="1" applyBorder="1"/>
    <xf numFmtId="0" fontId="5" fillId="0" borderId="1" xfId="0" applyFont="1" applyBorder="1" applyAlignment="1">
      <alignment horizontal="left"/>
    </xf>
    <xf numFmtId="0" fontId="3" fillId="0" borderId="2" xfId="0" applyFont="1" applyBorder="1" applyAlignment="1">
      <alignment horizontal="center"/>
    </xf>
    <xf numFmtId="0" fontId="7" fillId="2" borderId="15" xfId="0" applyFont="1" applyFill="1" applyBorder="1" applyAlignment="1" applyProtection="1">
      <alignment horizontal="center" vertical="top"/>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7" fillId="2" borderId="3" xfId="0" applyFont="1" applyFill="1" applyBorder="1" applyAlignment="1" applyProtection="1">
      <alignment horizontal="left" vertical="top"/>
      <protection locked="0"/>
    </xf>
    <xf numFmtId="0" fontId="17" fillId="0" borderId="0" xfId="0" applyFont="1"/>
    <xf numFmtId="44" fontId="7" fillId="13" borderId="23" xfId="0" applyNumberFormat="1" applyFont="1" applyFill="1" applyBorder="1"/>
    <xf numFmtId="0" fontId="7" fillId="3" borderId="33" xfId="0" applyFont="1" applyFill="1" applyBorder="1" applyAlignment="1">
      <alignment horizontal="left"/>
    </xf>
    <xf numFmtId="0" fontId="9" fillId="3" borderId="1" xfId="0" applyFont="1" applyFill="1" applyBorder="1" applyAlignment="1">
      <alignment horizontal="left"/>
    </xf>
    <xf numFmtId="0" fontId="9" fillId="3" borderId="31" xfId="0" applyFont="1" applyFill="1" applyBorder="1" applyAlignment="1">
      <alignment horizontal="left"/>
    </xf>
    <xf numFmtId="0" fontId="9" fillId="0" borderId="34" xfId="0" applyFont="1" applyBorder="1" applyAlignment="1">
      <alignment horizontal="left"/>
    </xf>
    <xf numFmtId="0" fontId="9" fillId="0" borderId="35" xfId="0" applyFont="1" applyBorder="1" applyAlignment="1">
      <alignment horizontal="left"/>
    </xf>
    <xf numFmtId="0" fontId="9" fillId="0" borderId="36" xfId="0" applyFont="1" applyBorder="1" applyAlignment="1">
      <alignment horizontal="left"/>
    </xf>
    <xf numFmtId="0" fontId="7" fillId="3" borderId="33" xfId="0" applyFont="1" applyFill="1" applyBorder="1" applyAlignment="1">
      <alignment horizontal="right"/>
    </xf>
    <xf numFmtId="0" fontId="7" fillId="3" borderId="1" xfId="0" applyFont="1" applyFill="1" applyBorder="1" applyAlignment="1">
      <alignment horizontal="right"/>
    </xf>
    <xf numFmtId="0" fontId="7" fillId="6" borderId="1" xfId="0" applyFont="1" applyFill="1" applyBorder="1" applyAlignment="1">
      <alignment horizontal="right"/>
    </xf>
    <xf numFmtId="0" fontId="19"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0" fillId="2" borderId="10" xfId="0" applyFont="1" applyFill="1" applyBorder="1" applyAlignment="1">
      <alignment horizontal="left"/>
    </xf>
    <xf numFmtId="0" fontId="9" fillId="2" borderId="11" xfId="0" applyFont="1" applyFill="1" applyBorder="1" applyAlignment="1">
      <alignment horizontal="left"/>
    </xf>
    <xf numFmtId="0" fontId="9" fillId="2" borderId="12" xfId="0" applyFont="1" applyFill="1" applyBorder="1" applyAlignment="1">
      <alignment horizontal="left"/>
    </xf>
    <xf numFmtId="0" fontId="0" fillId="0" borderId="43" xfId="0" applyBorder="1"/>
    <xf numFmtId="44" fontId="7" fillId="0" borderId="36" xfId="0" applyNumberFormat="1" applyFont="1" applyBorder="1" applyAlignment="1">
      <alignment horizontal="left"/>
    </xf>
    <xf numFmtId="8" fontId="0" fillId="0" borderId="0" xfId="0" applyNumberFormat="1" applyProtection="1">
      <protection locked="0"/>
    </xf>
    <xf numFmtId="9" fontId="0" fillId="0" borderId="0" xfId="0" applyNumberFormat="1" applyProtection="1">
      <protection locked="0"/>
    </xf>
    <xf numFmtId="8" fontId="0" fillId="0" borderId="0" xfId="0" applyNumberFormat="1" applyAlignment="1" applyProtection="1">
      <alignment horizontal="center" vertical="top"/>
      <protection locked="0"/>
    </xf>
    <xf numFmtId="9" fontId="0" fillId="0" borderId="0" xfId="0" applyNumberFormat="1" applyAlignment="1" applyProtection="1">
      <alignment horizontal="center" vertical="top"/>
      <protection locked="0"/>
    </xf>
    <xf numFmtId="8" fontId="0" fillId="0" borderId="0" xfId="0" applyNumberFormat="1"/>
    <xf numFmtId="0" fontId="0" fillId="0" borderId="48" xfId="0" applyBorder="1"/>
    <xf numFmtId="0" fontId="0" fillId="0" borderId="49" xfId="0" applyBorder="1"/>
    <xf numFmtId="0" fontId="0" fillId="0" borderId="51" xfId="0" applyBorder="1"/>
    <xf numFmtId="0" fontId="0" fillId="0" borderId="52" xfId="0" applyBorder="1"/>
    <xf numFmtId="0" fontId="13" fillId="0" borderId="46" xfId="0" applyFont="1" applyBorder="1" applyAlignment="1">
      <alignment wrapText="1"/>
    </xf>
    <xf numFmtId="0" fontId="13" fillId="0" borderId="51" xfId="0" applyFont="1" applyBorder="1" applyAlignment="1">
      <alignment wrapText="1"/>
    </xf>
    <xf numFmtId="0" fontId="21" fillId="0" borderId="47" xfId="0" applyFont="1" applyBorder="1" applyAlignment="1">
      <alignment horizontal="center"/>
    </xf>
    <xf numFmtId="0" fontId="0" fillId="0" borderId="52" xfId="0" applyBorder="1" applyAlignment="1">
      <alignment horizontal="center"/>
    </xf>
    <xf numFmtId="0" fontId="21" fillId="0" borderId="47" xfId="0" applyFont="1" applyBorder="1" applyAlignment="1">
      <alignment horizontal="center" vertical="top"/>
    </xf>
    <xf numFmtId="0" fontId="21" fillId="0" borderId="50" xfId="0" applyFont="1" applyBorder="1" applyAlignment="1">
      <alignment horizontal="center" vertical="top"/>
    </xf>
    <xf numFmtId="0" fontId="3" fillId="0" borderId="0" xfId="0" applyFont="1" applyAlignment="1">
      <alignment horizontal="center"/>
    </xf>
    <xf numFmtId="0" fontId="7" fillId="2" borderId="15" xfId="0" applyFont="1" applyFill="1" applyBorder="1" applyAlignment="1">
      <alignment horizontal="center" vertical="center" wrapText="1"/>
    </xf>
    <xf numFmtId="44" fontId="7" fillId="3" borderId="6" xfId="0" applyNumberFormat="1" applyFont="1" applyFill="1" applyBorder="1" applyAlignment="1">
      <alignment horizontal="left"/>
    </xf>
    <xf numFmtId="44" fontId="9" fillId="0" borderId="2" xfId="0" applyNumberFormat="1" applyFont="1" applyBorder="1" applyAlignment="1">
      <alignment horizontal="left"/>
    </xf>
    <xf numFmtId="44" fontId="7" fillId="3" borderId="2" xfId="0" applyNumberFormat="1" applyFont="1" applyFill="1" applyBorder="1" applyAlignment="1">
      <alignment horizontal="left"/>
    </xf>
    <xf numFmtId="44" fontId="9" fillId="0" borderId="35" xfId="0" applyNumberFormat="1" applyFont="1" applyBorder="1" applyAlignment="1">
      <alignment horizontal="left"/>
    </xf>
    <xf numFmtId="44" fontId="7" fillId="2" borderId="11" xfId="0" applyNumberFormat="1" applyFont="1" applyFill="1" applyBorder="1" applyAlignment="1">
      <alignment horizontal="left"/>
    </xf>
    <xf numFmtId="44" fontId="9" fillId="0" borderId="11" xfId="0" applyNumberFormat="1" applyFont="1" applyBorder="1" applyAlignment="1">
      <alignment horizontal="left"/>
    </xf>
    <xf numFmtId="44" fontId="7" fillId="2" borderId="26" xfId="0" applyNumberFormat="1" applyFont="1" applyFill="1" applyBorder="1" applyAlignment="1">
      <alignment horizontal="left"/>
    </xf>
    <xf numFmtId="0" fontId="7" fillId="14" borderId="57" xfId="0" applyFont="1" applyFill="1" applyBorder="1" applyAlignment="1">
      <alignment horizontal="center" vertical="center" wrapText="1"/>
    </xf>
    <xf numFmtId="44" fontId="9" fillId="8" borderId="59" xfId="1" applyFont="1" applyFill="1" applyBorder="1" applyAlignment="1" applyProtection="1">
      <protection locked="0"/>
    </xf>
    <xf numFmtId="44" fontId="9" fillId="8" borderId="60" xfId="1" applyFont="1" applyFill="1" applyBorder="1" applyAlignment="1" applyProtection="1">
      <protection locked="0"/>
    </xf>
    <xf numFmtId="44" fontId="7" fillId="2" borderId="61" xfId="0" applyNumberFormat="1" applyFont="1" applyFill="1" applyBorder="1" applyAlignment="1">
      <alignment horizontal="left"/>
    </xf>
    <xf numFmtId="44" fontId="7" fillId="3" borderId="62" xfId="1" applyFont="1" applyFill="1" applyBorder="1" applyAlignment="1" applyProtection="1">
      <alignment horizontal="center"/>
      <protection locked="0"/>
    </xf>
    <xf numFmtId="44" fontId="9" fillId="8" borderId="63" xfId="1" applyFont="1" applyFill="1" applyBorder="1" applyAlignment="1" applyProtection="1">
      <protection locked="0"/>
    </xf>
    <xf numFmtId="44" fontId="7" fillId="2" borderId="64" xfId="0" applyNumberFormat="1" applyFont="1" applyFill="1" applyBorder="1" applyAlignment="1">
      <alignment horizontal="left"/>
    </xf>
    <xf numFmtId="0" fontId="7" fillId="14" borderId="15" xfId="0" applyFont="1" applyFill="1" applyBorder="1" applyAlignment="1">
      <alignment horizontal="center" vertical="center" wrapText="1"/>
    </xf>
    <xf numFmtId="0" fontId="7" fillId="4" borderId="57" xfId="0" applyFont="1" applyFill="1" applyBorder="1" applyAlignment="1">
      <alignment horizontal="center" vertical="center" wrapText="1"/>
    </xf>
    <xf numFmtId="44" fontId="7" fillId="3" borderId="62" xfId="1" applyFont="1" applyFill="1" applyBorder="1" applyAlignment="1" applyProtection="1">
      <protection locked="0"/>
    </xf>
    <xf numFmtId="0" fontId="7" fillId="12" borderId="57" xfId="0" applyFont="1" applyFill="1" applyBorder="1" applyAlignment="1">
      <alignment horizontal="center" vertical="center" wrapText="1"/>
    </xf>
    <xf numFmtId="0" fontId="7" fillId="12" borderId="68" xfId="0" applyFont="1" applyFill="1" applyBorder="1" applyAlignment="1">
      <alignment horizontal="center" vertical="center" wrapText="1"/>
    </xf>
    <xf numFmtId="44" fontId="7" fillId="5" borderId="39" xfId="0" applyNumberFormat="1" applyFont="1" applyFill="1" applyBorder="1"/>
    <xf numFmtId="9" fontId="0" fillId="6" borderId="0" xfId="2" applyFont="1" applyFill="1" applyProtection="1">
      <protection locked="0"/>
    </xf>
    <xf numFmtId="9" fontId="0" fillId="8" borderId="0" xfId="2" applyFont="1" applyFill="1" applyProtection="1">
      <protection locked="0"/>
    </xf>
    <xf numFmtId="0" fontId="7" fillId="2" borderId="3" xfId="0" applyFont="1" applyFill="1" applyBorder="1" applyAlignment="1">
      <alignment horizontal="center" vertical="top" wrapText="1"/>
    </xf>
    <xf numFmtId="44" fontId="7" fillId="3" borderId="24" xfId="0" applyNumberFormat="1" applyFont="1" applyFill="1" applyBorder="1" applyAlignment="1">
      <alignment horizontal="left"/>
    </xf>
    <xf numFmtId="44" fontId="7" fillId="3" borderId="25" xfId="0" applyNumberFormat="1" applyFont="1" applyFill="1" applyBorder="1" applyAlignment="1">
      <alignment horizontal="left"/>
    </xf>
    <xf numFmtId="44" fontId="7" fillId="2" borderId="24" xfId="0" applyNumberFormat="1" applyFont="1" applyFill="1" applyBorder="1" applyAlignment="1">
      <alignment horizontal="left"/>
    </xf>
    <xf numFmtId="44" fontId="7" fillId="2" borderId="10" xfId="0" applyNumberFormat="1" applyFont="1" applyFill="1" applyBorder="1" applyAlignment="1">
      <alignment horizontal="right"/>
    </xf>
    <xf numFmtId="0" fontId="7" fillId="16" borderId="18" xfId="0" applyFont="1" applyFill="1" applyBorder="1" applyAlignment="1">
      <alignment horizontal="center" vertical="top" wrapText="1"/>
    </xf>
    <xf numFmtId="0" fontId="7" fillId="7" borderId="18" xfId="0" applyFont="1" applyFill="1" applyBorder="1" applyAlignment="1">
      <alignment horizontal="center" vertical="top" wrapText="1"/>
    </xf>
    <xf numFmtId="44" fontId="7" fillId="2" borderId="21" xfId="0" applyNumberFormat="1" applyFont="1" applyFill="1" applyBorder="1"/>
    <xf numFmtId="44" fontId="7" fillId="13" borderId="22" xfId="0" applyNumberFormat="1" applyFont="1" applyFill="1" applyBorder="1" applyAlignment="1">
      <alignment horizontal="center"/>
    </xf>
    <xf numFmtId="44" fontId="7" fillId="13" borderId="16" xfId="0" applyNumberFormat="1" applyFont="1" applyFill="1" applyBorder="1" applyAlignment="1">
      <alignment horizontal="center"/>
    </xf>
    <xf numFmtId="0" fontId="14" fillId="0" borderId="0" xfId="0" applyFont="1" applyProtection="1">
      <protection locked="0"/>
    </xf>
    <xf numFmtId="0" fontId="9" fillId="0" borderId="0" xfId="0" applyFont="1" applyProtection="1">
      <protection locked="0"/>
    </xf>
    <xf numFmtId="9" fontId="9" fillId="0" borderId="20" xfId="2" applyFont="1" applyBorder="1" applyAlignment="1" applyProtection="1">
      <alignment horizontal="right"/>
    </xf>
    <xf numFmtId="0" fontId="13" fillId="0" borderId="46" xfId="0" applyFont="1" applyBorder="1"/>
    <xf numFmtId="44" fontId="7" fillId="3" borderId="8" xfId="0" applyNumberFormat="1" applyFont="1" applyFill="1" applyBorder="1" applyAlignment="1">
      <alignment horizontal="left"/>
    </xf>
    <xf numFmtId="44" fontId="7" fillId="3" borderId="20" xfId="0" applyNumberFormat="1" applyFont="1" applyFill="1" applyBorder="1" applyAlignment="1">
      <alignment horizontal="left"/>
    </xf>
    <xf numFmtId="44" fontId="7" fillId="3" borderId="5" xfId="0" applyNumberFormat="1" applyFont="1" applyFill="1" applyBorder="1" applyAlignment="1">
      <alignment horizontal="left"/>
    </xf>
    <xf numFmtId="44" fontId="7" fillId="2" borderId="77" xfId="0" applyNumberFormat="1" applyFont="1" applyFill="1" applyBorder="1" applyAlignment="1">
      <alignment horizontal="right"/>
    </xf>
    <xf numFmtId="44" fontId="7" fillId="2" borderId="5" xfId="0" applyNumberFormat="1" applyFont="1" applyFill="1" applyBorder="1" applyAlignment="1">
      <alignment horizontal="left"/>
    </xf>
    <xf numFmtId="9" fontId="7" fillId="3" borderId="20" xfId="2" applyFont="1" applyFill="1" applyBorder="1" applyAlignment="1" applyProtection="1">
      <alignment horizontal="right"/>
    </xf>
    <xf numFmtId="9" fontId="7" fillId="3" borderId="19" xfId="2" applyFont="1" applyFill="1" applyBorder="1" applyAlignment="1" applyProtection="1">
      <alignment horizontal="right"/>
    </xf>
    <xf numFmtId="9" fontId="7" fillId="2" borderId="19" xfId="2" applyFont="1" applyFill="1" applyBorder="1" applyAlignment="1" applyProtection="1">
      <alignment horizontal="right"/>
    </xf>
    <xf numFmtId="0" fontId="7" fillId="7" borderId="28" xfId="0" applyFont="1" applyFill="1" applyBorder="1" applyAlignment="1">
      <alignment horizontal="center" vertical="top" wrapText="1"/>
    </xf>
    <xf numFmtId="9" fontId="7" fillId="2" borderId="18" xfId="2" applyFont="1" applyFill="1" applyBorder="1" applyAlignment="1" applyProtection="1">
      <alignment horizontal="right"/>
    </xf>
    <xf numFmtId="0" fontId="7" fillId="16" borderId="28" xfId="0" applyFont="1" applyFill="1" applyBorder="1" applyAlignment="1">
      <alignment horizontal="center" vertical="top" wrapText="1"/>
    </xf>
    <xf numFmtId="44" fontId="7" fillId="3" borderId="78" xfId="0" applyNumberFormat="1" applyFont="1" applyFill="1" applyBorder="1" applyAlignment="1">
      <alignment horizontal="left"/>
    </xf>
    <xf numFmtId="44" fontId="7" fillId="3" borderId="19" xfId="0" applyNumberFormat="1" applyFont="1" applyFill="1" applyBorder="1" applyAlignment="1">
      <alignment horizontal="left"/>
    </xf>
    <xf numFmtId="44" fontId="9" fillId="0" borderId="20" xfId="0" applyNumberFormat="1" applyFont="1" applyBorder="1" applyAlignment="1">
      <alignment horizontal="left"/>
    </xf>
    <xf numFmtId="44" fontId="7" fillId="2" borderId="19" xfId="0" applyNumberFormat="1" applyFont="1" applyFill="1" applyBorder="1" applyAlignment="1">
      <alignment horizontal="left"/>
    </xf>
    <xf numFmtId="44" fontId="7" fillId="2" borderId="21" xfId="0" applyNumberFormat="1" applyFont="1" applyFill="1" applyBorder="1" applyAlignment="1">
      <alignment horizontal="right"/>
    </xf>
    <xf numFmtId="0" fontId="7" fillId="2" borderId="18" xfId="0" applyFont="1" applyFill="1" applyBorder="1" applyAlignment="1">
      <alignment horizontal="center" vertical="top" wrapText="1"/>
    </xf>
    <xf numFmtId="10" fontId="0" fillId="0" borderId="0" xfId="0" applyNumberFormat="1" applyProtection="1">
      <protection locked="0"/>
    </xf>
    <xf numFmtId="9" fontId="0" fillId="0" borderId="0" xfId="0" applyNumberFormat="1" applyAlignment="1">
      <alignment horizontal="right" vertical="top"/>
    </xf>
    <xf numFmtId="8" fontId="0" fillId="0" borderId="0" xfId="0" applyNumberFormat="1" applyAlignment="1">
      <alignment horizontal="center" vertical="top"/>
    </xf>
    <xf numFmtId="0" fontId="5" fillId="8" borderId="1" xfId="0" applyFont="1" applyFill="1" applyBorder="1" applyProtection="1">
      <protection locked="0"/>
    </xf>
    <xf numFmtId="14" fontId="5" fillId="8" borderId="1" xfId="0" applyNumberFormat="1" applyFont="1" applyFill="1" applyBorder="1" applyAlignment="1" applyProtection="1">
      <alignment horizontal="left"/>
      <protection locked="0"/>
    </xf>
    <xf numFmtId="0" fontId="7" fillId="2" borderId="28" xfId="0" applyFont="1" applyFill="1" applyBorder="1" applyAlignment="1">
      <alignment horizontal="center" vertical="top" wrapText="1"/>
    </xf>
    <xf numFmtId="0" fontId="5" fillId="10" borderId="1" xfId="0" applyFont="1" applyFill="1" applyBorder="1" applyProtection="1">
      <protection locked="0"/>
    </xf>
    <xf numFmtId="0" fontId="5" fillId="10" borderId="1" xfId="0" applyFont="1" applyFill="1" applyBorder="1" applyAlignment="1" applyProtection="1">
      <alignment horizontal="left"/>
      <protection locked="0"/>
    </xf>
    <xf numFmtId="44" fontId="7" fillId="3" borderId="56" xfId="1" applyFont="1" applyFill="1" applyBorder="1" applyAlignment="1" applyProtection="1">
      <alignment horizontal="center"/>
    </xf>
    <xf numFmtId="44" fontId="7" fillId="3" borderId="65" xfId="1" applyFont="1" applyFill="1" applyBorder="1" applyAlignment="1" applyProtection="1"/>
    <xf numFmtId="44" fontId="9" fillId="13" borderId="16" xfId="1" applyFont="1" applyFill="1" applyBorder="1" applyAlignment="1" applyProtection="1"/>
    <xf numFmtId="44" fontId="9" fillId="13" borderId="66" xfId="1" applyFont="1" applyFill="1" applyBorder="1" applyAlignment="1" applyProtection="1"/>
    <xf numFmtId="44" fontId="7" fillId="3" borderId="56" xfId="1" applyFont="1" applyFill="1" applyBorder="1" applyAlignment="1" applyProtection="1"/>
    <xf numFmtId="44" fontId="9" fillId="13" borderId="67" xfId="1" applyFont="1" applyFill="1" applyBorder="1" applyAlignment="1" applyProtection="1"/>
    <xf numFmtId="44" fontId="7" fillId="13" borderId="27" xfId="1" applyFont="1" applyFill="1" applyBorder="1" applyAlignment="1" applyProtection="1"/>
    <xf numFmtId="44" fontId="7" fillId="3" borderId="19" xfId="1" applyFont="1" applyFill="1" applyBorder="1" applyAlignment="1" applyProtection="1"/>
    <xf numFmtId="44" fontId="9" fillId="13" borderId="20" xfId="1" applyFont="1" applyFill="1" applyBorder="1" applyAlignment="1" applyProtection="1"/>
    <xf numFmtId="44" fontId="9" fillId="13" borderId="37" xfId="1" applyFont="1" applyFill="1" applyBorder="1" applyAlignment="1" applyProtection="1"/>
    <xf numFmtId="44" fontId="7" fillId="2" borderId="12" xfId="0" applyNumberFormat="1" applyFont="1" applyFill="1" applyBorder="1" applyAlignment="1">
      <alignment horizontal="left"/>
    </xf>
    <xf numFmtId="44" fontId="7" fillId="3" borderId="32" xfId="1" applyFont="1" applyFill="1" applyBorder="1" applyAlignment="1" applyProtection="1"/>
    <xf numFmtId="44" fontId="9" fillId="13" borderId="21" xfId="1" applyFont="1" applyFill="1" applyBorder="1" applyAlignment="1" applyProtection="1"/>
    <xf numFmtId="44" fontId="7" fillId="2" borderId="38" xfId="0" applyNumberFormat="1" applyFont="1" applyFill="1" applyBorder="1" applyAlignment="1">
      <alignment horizontal="left"/>
    </xf>
    <xf numFmtId="44" fontId="7" fillId="3" borderId="69" xfId="1" applyFont="1" applyFill="1" applyBorder="1" applyAlignment="1" applyProtection="1"/>
    <xf numFmtId="44" fontId="9" fillId="13" borderId="70" xfId="1" applyFont="1" applyFill="1" applyBorder="1" applyAlignment="1" applyProtection="1"/>
    <xf numFmtId="44" fontId="9" fillId="13" borderId="71" xfId="1" applyFont="1" applyFill="1" applyBorder="1" applyAlignment="1" applyProtection="1"/>
    <xf numFmtId="44" fontId="7" fillId="2" borderId="72" xfId="0" applyNumberFormat="1" applyFont="1" applyFill="1" applyBorder="1" applyAlignment="1">
      <alignment horizontal="left"/>
    </xf>
    <xf numFmtId="44" fontId="7" fillId="3" borderId="73" xfId="1" applyFont="1" applyFill="1" applyBorder="1" applyAlignment="1" applyProtection="1"/>
    <xf numFmtId="44" fontId="9" fillId="13" borderId="74" xfId="1" applyFont="1" applyFill="1" applyBorder="1" applyAlignment="1" applyProtection="1"/>
    <xf numFmtId="44" fontId="7" fillId="2" borderId="75" xfId="0" applyNumberFormat="1" applyFont="1" applyFill="1" applyBorder="1" applyAlignment="1">
      <alignment horizontal="left"/>
    </xf>
    <xf numFmtId="44" fontId="7" fillId="13" borderId="76" xfId="1" applyFont="1" applyFill="1" applyBorder="1" applyAlignment="1" applyProtection="1"/>
    <xf numFmtId="44" fontId="7" fillId="3" borderId="58" xfId="1" applyFont="1" applyFill="1" applyBorder="1" applyAlignment="1" applyProtection="1"/>
    <xf numFmtId="44" fontId="9" fillId="13" borderId="59" xfId="1" applyFont="1" applyFill="1" applyBorder="1" applyAlignment="1" applyProtection="1"/>
    <xf numFmtId="44" fontId="7" fillId="3" borderId="62" xfId="1" applyFont="1" applyFill="1" applyBorder="1" applyAlignment="1" applyProtection="1"/>
    <xf numFmtId="0" fontId="0" fillId="11" borderId="41" xfId="0" applyFill="1" applyBorder="1" applyAlignment="1" applyProtection="1">
      <alignment wrapText="1"/>
      <protection locked="0"/>
    </xf>
    <xf numFmtId="0" fontId="0" fillId="11" borderId="43" xfId="0" applyFill="1" applyBorder="1" applyProtection="1">
      <protection locked="0"/>
    </xf>
    <xf numFmtId="0" fontId="0" fillId="10" borderId="43" xfId="0" applyFill="1" applyBorder="1" applyProtection="1">
      <protection locked="0"/>
    </xf>
    <xf numFmtId="9" fontId="0" fillId="15" borderId="43" xfId="2" applyFont="1" applyFill="1" applyBorder="1" applyAlignment="1" applyProtection="1">
      <alignment wrapText="1"/>
      <protection locked="0"/>
    </xf>
    <xf numFmtId="44" fontId="7" fillId="3" borderId="59" xfId="1" applyFont="1" applyFill="1" applyBorder="1" applyAlignment="1" applyProtection="1">
      <alignment horizontal="center"/>
    </xf>
    <xf numFmtId="44" fontId="7" fillId="3" borderId="62" xfId="1" applyFont="1" applyFill="1" applyBorder="1" applyAlignment="1" applyProtection="1">
      <alignment horizontal="center"/>
    </xf>
    <xf numFmtId="0" fontId="0" fillId="0" borderId="41" xfId="0" applyBorder="1" applyAlignment="1" applyProtection="1">
      <alignment wrapText="1"/>
      <protection locked="0"/>
    </xf>
    <xf numFmtId="0" fontId="0" fillId="0" borderId="43" xfId="0" applyBorder="1" applyProtection="1">
      <protection locked="0"/>
    </xf>
    <xf numFmtId="164" fontId="5" fillId="8" borderId="2" xfId="0" applyNumberFormat="1" applyFont="1" applyFill="1" applyBorder="1" applyAlignment="1" applyProtection="1">
      <alignment horizontal="left"/>
      <protection locked="0"/>
    </xf>
    <xf numFmtId="0" fontId="3" fillId="8" borderId="0" xfId="0" applyFont="1" applyFill="1" applyAlignment="1" applyProtection="1">
      <alignment horizontal="center"/>
      <protection locked="0"/>
    </xf>
    <xf numFmtId="0" fontId="5" fillId="8" borderId="2" xfId="0" applyFont="1" applyFill="1" applyBorder="1" applyAlignment="1" applyProtection="1">
      <alignment horizontal="left"/>
      <protection locked="0"/>
    </xf>
    <xf numFmtId="0" fontId="3" fillId="10" borderId="2" xfId="0" applyFont="1" applyFill="1" applyBorder="1" applyAlignment="1" applyProtection="1">
      <alignment horizontal="center"/>
      <protection locked="0"/>
    </xf>
    <xf numFmtId="0" fontId="5" fillId="8" borderId="1" xfId="0" applyFont="1" applyFill="1" applyBorder="1" applyAlignment="1" applyProtection="1">
      <alignment horizontal="left"/>
      <protection locked="0"/>
    </xf>
    <xf numFmtId="0" fontId="7" fillId="2" borderId="26" xfId="0" applyFont="1" applyFill="1" applyBorder="1" applyAlignment="1">
      <alignment horizontal="center" vertical="top"/>
    </xf>
    <xf numFmtId="0" fontId="7" fillId="3" borderId="5" xfId="0" applyFont="1" applyFill="1" applyBorder="1" applyAlignment="1">
      <alignment horizontal="left"/>
    </xf>
    <xf numFmtId="0" fontId="7" fillId="3" borderId="6" xfId="0" applyFont="1" applyFill="1" applyBorder="1" applyAlignment="1">
      <alignment horizontal="left"/>
    </xf>
    <xf numFmtId="0" fontId="20" fillId="2" borderId="5" xfId="0" applyFont="1" applyFill="1" applyBorder="1" applyAlignment="1">
      <alignment horizontal="left"/>
    </xf>
    <xf numFmtId="0" fontId="7" fillId="2" borderId="6" xfId="0" applyFont="1" applyFill="1" applyBorder="1" applyAlignment="1">
      <alignment horizontal="left"/>
    </xf>
    <xf numFmtId="0" fontId="7" fillId="2" borderId="11" xfId="0" applyFont="1" applyFill="1" applyBorder="1" applyAlignment="1">
      <alignment horizontal="left"/>
    </xf>
    <xf numFmtId="0" fontId="13" fillId="0" borderId="0" xfId="0" applyFont="1" applyAlignment="1">
      <alignment wrapText="1"/>
    </xf>
    <xf numFmtId="0" fontId="16" fillId="0" borderId="0" xfId="0" applyFont="1" applyAlignment="1">
      <alignment horizontal="left" vertical="center" indent="2"/>
    </xf>
    <xf numFmtId="40" fontId="7" fillId="3" borderId="5" xfId="0" applyNumberFormat="1" applyFont="1" applyFill="1" applyBorder="1" applyAlignment="1">
      <alignment horizontal="right"/>
    </xf>
    <xf numFmtId="40" fontId="7" fillId="0" borderId="8" xfId="1" applyNumberFormat="1" applyFont="1" applyFill="1" applyBorder="1" applyAlignment="1" applyProtection="1">
      <alignment horizontal="right"/>
    </xf>
    <xf numFmtId="40" fontId="7" fillId="3" borderId="8" xfId="0" applyNumberFormat="1" applyFont="1" applyFill="1" applyBorder="1" applyAlignment="1">
      <alignment horizontal="right"/>
    </xf>
    <xf numFmtId="40" fontId="7" fillId="2" borderId="5" xfId="0" applyNumberFormat="1" applyFont="1" applyFill="1" applyBorder="1" applyAlignment="1">
      <alignment horizontal="right"/>
    </xf>
    <xf numFmtId="40" fontId="7" fillId="2" borderId="10" xfId="0" applyNumberFormat="1" applyFont="1" applyFill="1" applyBorder="1" applyAlignment="1">
      <alignment horizontal="right"/>
    </xf>
    <xf numFmtId="44" fontId="9" fillId="10" borderId="8" xfId="1" applyFont="1" applyFill="1" applyBorder="1" applyAlignment="1" applyProtection="1">
      <alignment horizontal="left"/>
      <protection locked="0"/>
    </xf>
    <xf numFmtId="0" fontId="9" fillId="3" borderId="11" xfId="0" applyFont="1" applyFill="1" applyBorder="1"/>
    <xf numFmtId="0" fontId="7" fillId="3" borderId="11" xfId="0" applyFont="1" applyFill="1" applyBorder="1"/>
    <xf numFmtId="0" fontId="7" fillId="3" borderId="11" xfId="0" applyFont="1" applyFill="1" applyBorder="1" applyAlignment="1">
      <alignment horizontal="right"/>
    </xf>
    <xf numFmtId="0" fontId="9" fillId="3" borderId="11" xfId="0" applyFont="1" applyFill="1" applyBorder="1" applyAlignment="1">
      <alignment horizontal="left"/>
    </xf>
    <xf numFmtId="0" fontId="7" fillId="3" borderId="11" xfId="0" applyFont="1" applyFill="1" applyBorder="1" applyAlignment="1">
      <alignment horizontal="left"/>
    </xf>
    <xf numFmtId="0" fontId="0" fillId="0" borderId="0" xfId="0" applyAlignment="1">
      <alignment horizontal="left" indent="1"/>
    </xf>
    <xf numFmtId="0" fontId="4" fillId="8" borderId="13" xfId="0" applyFont="1" applyFill="1" applyBorder="1"/>
    <xf numFmtId="14" fontId="0" fillId="8" borderId="13" xfId="0" applyNumberFormat="1" applyFill="1" applyBorder="1"/>
    <xf numFmtId="0" fontId="8" fillId="0" borderId="14" xfId="0" applyFont="1" applyBorder="1" applyAlignment="1">
      <alignment wrapText="1"/>
    </xf>
    <xf numFmtId="0" fontId="8" fillId="0" borderId="0" xfId="0" applyFont="1" applyAlignment="1">
      <alignment horizontal="left"/>
    </xf>
    <xf numFmtId="0" fontId="13" fillId="0" borderId="0" xfId="0" applyFont="1" applyAlignment="1">
      <alignment horizontal="left" wrapText="1" indent="1"/>
    </xf>
    <xf numFmtId="44" fontId="9" fillId="0" borderId="70" xfId="0" applyNumberFormat="1" applyFont="1" applyBorder="1" applyAlignment="1">
      <alignment horizontal="left"/>
    </xf>
    <xf numFmtId="0" fontId="7" fillId="3" borderId="2" xfId="0" applyFont="1" applyFill="1" applyBorder="1" applyAlignment="1">
      <alignment horizontal="left"/>
    </xf>
    <xf numFmtId="0" fontId="20" fillId="0" borderId="8" xfId="0" applyFont="1" applyBorder="1" applyAlignment="1">
      <alignment horizontal="left"/>
    </xf>
    <xf numFmtId="0" fontId="7" fillId="0" borderId="2" xfId="0" applyFont="1" applyBorder="1" applyAlignment="1">
      <alignment horizontal="left"/>
    </xf>
    <xf numFmtId="44" fontId="7" fillId="3" borderId="16" xfId="0" applyNumberFormat="1" applyFont="1" applyFill="1" applyBorder="1" applyAlignment="1">
      <alignment horizontal="left"/>
    </xf>
    <xf numFmtId="44" fontId="7" fillId="3" borderId="59" xfId="1" applyFont="1" applyFill="1" applyBorder="1" applyAlignment="1" applyProtection="1">
      <alignment horizontal="left"/>
    </xf>
    <xf numFmtId="44" fontId="9" fillId="13" borderId="8" xfId="1" applyFont="1" applyFill="1" applyBorder="1" applyAlignment="1" applyProtection="1"/>
    <xf numFmtId="17" fontId="5" fillId="8" borderId="1" xfId="0" applyNumberFormat="1" applyFont="1" applyFill="1" applyBorder="1" applyAlignment="1" applyProtection="1">
      <alignment horizontal="left"/>
      <protection locked="0"/>
    </xf>
    <xf numFmtId="0" fontId="7" fillId="0" borderId="17" xfId="0" applyFont="1" applyBorder="1" applyAlignment="1">
      <alignment horizontal="left"/>
    </xf>
    <xf numFmtId="0" fontId="9" fillId="3" borderId="17" xfId="0" applyFont="1" applyFill="1" applyBorder="1" applyAlignment="1">
      <alignment horizontal="left"/>
    </xf>
    <xf numFmtId="0" fontId="9" fillId="0" borderId="17" xfId="0" applyFont="1" applyBorder="1" applyAlignment="1">
      <alignment horizontal="left"/>
    </xf>
    <xf numFmtId="0" fontId="7" fillId="3" borderId="17" xfId="0" applyFont="1" applyFill="1" applyBorder="1" applyAlignment="1">
      <alignment horizontal="left"/>
    </xf>
    <xf numFmtId="40" fontId="7" fillId="0" borderId="80" xfId="1" applyNumberFormat="1" applyFont="1" applyFill="1" applyBorder="1" applyAlignment="1" applyProtection="1">
      <alignment horizontal="right"/>
    </xf>
    <xf numFmtId="44" fontId="7" fillId="3" borderId="59" xfId="1" applyFont="1" applyFill="1" applyBorder="1" applyAlignment="1" applyProtection="1"/>
    <xf numFmtId="44" fontId="7" fillId="3" borderId="70" xfId="1" applyFont="1" applyFill="1" applyBorder="1" applyAlignment="1" applyProtection="1"/>
    <xf numFmtId="0" fontId="3" fillId="8" borderId="13" xfId="0" applyFont="1" applyFill="1" applyBorder="1"/>
    <xf numFmtId="14" fontId="4" fillId="8" borderId="13" xfId="0" applyNumberFormat="1" applyFont="1" applyFill="1" applyBorder="1"/>
    <xf numFmtId="44" fontId="22" fillId="8" borderId="59" xfId="1" applyFont="1" applyFill="1" applyBorder="1" applyAlignment="1" applyProtection="1">
      <protection locked="0"/>
    </xf>
    <xf numFmtId="40" fontId="7" fillId="3" borderId="22" xfId="0" applyNumberFormat="1" applyFont="1" applyFill="1" applyBorder="1" applyAlignment="1">
      <alignment horizontal="right"/>
    </xf>
    <xf numFmtId="0" fontId="11" fillId="0" borderId="0" xfId="0" applyFont="1" applyAlignment="1" applyProtection="1">
      <alignment horizontal="center"/>
      <protection locked="0"/>
    </xf>
    <xf numFmtId="0" fontId="2" fillId="0" borderId="0" xfId="0" applyFont="1" applyAlignment="1" applyProtection="1">
      <alignment horizontal="center" vertical="top"/>
      <protection locked="0"/>
    </xf>
    <xf numFmtId="0" fontId="7" fillId="2" borderId="28"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9" xfId="0" applyFont="1" applyFill="1" applyBorder="1" applyAlignment="1">
      <alignment horizontal="left" vertical="top" wrapText="1"/>
    </xf>
    <xf numFmtId="0" fontId="8" fillId="0" borderId="14" xfId="0" applyFont="1" applyBorder="1" applyAlignment="1">
      <alignment horizontal="left" wrapText="1"/>
    </xf>
    <xf numFmtId="0" fontId="13" fillId="0" borderId="0" xfId="0" applyFont="1" applyAlignment="1">
      <alignment horizontal="left" wrapText="1"/>
    </xf>
    <xf numFmtId="0" fontId="0" fillId="8" borderId="13" xfId="0" applyFill="1" applyBorder="1" applyAlignment="1">
      <alignment horizontal="left"/>
    </xf>
    <xf numFmtId="0" fontId="17" fillId="0" borderId="79" xfId="0" applyFont="1" applyBorder="1" applyAlignment="1">
      <alignment horizontal="left" wrapText="1"/>
    </xf>
    <xf numFmtId="0" fontId="13" fillId="9" borderId="45" xfId="0" applyFont="1" applyFill="1" applyBorder="1" applyAlignment="1">
      <alignment horizontal="left" wrapText="1"/>
    </xf>
    <xf numFmtId="0" fontId="13" fillId="9" borderId="42" xfId="0" applyFont="1" applyFill="1" applyBorder="1" applyAlignment="1">
      <alignment horizontal="left" wrapText="1"/>
    </xf>
    <xf numFmtId="0" fontId="2" fillId="0" borderId="0" xfId="3" applyFont="1" applyAlignment="1">
      <alignment horizontal="center"/>
    </xf>
    <xf numFmtId="0" fontId="7" fillId="3" borderId="5" xfId="0" applyFont="1" applyFill="1" applyBorder="1" applyAlignment="1">
      <alignment horizontal="left"/>
    </xf>
    <xf numFmtId="0" fontId="7" fillId="3" borderId="6" xfId="0" applyFont="1" applyFill="1" applyBorder="1" applyAlignment="1">
      <alignment horizontal="left"/>
    </xf>
    <xf numFmtId="0" fontId="7" fillId="3" borderId="7" xfId="0" applyFont="1" applyFill="1" applyBorder="1" applyAlignment="1">
      <alignment horizontal="left"/>
    </xf>
    <xf numFmtId="0" fontId="17" fillId="0" borderId="0" xfId="0" applyFont="1" applyAlignment="1">
      <alignment horizontal="left" wrapText="1"/>
    </xf>
    <xf numFmtId="0" fontId="2" fillId="0" borderId="0" xfId="3" applyFont="1" applyAlignment="1">
      <alignment horizontal="center" vertical="top"/>
    </xf>
    <xf numFmtId="0" fontId="17" fillId="0" borderId="30" xfId="0" applyFont="1" applyBorder="1" applyAlignment="1">
      <alignment horizontal="left" wrapText="1"/>
    </xf>
    <xf numFmtId="0" fontId="0" fillId="9" borderId="44" xfId="0" applyFill="1" applyBorder="1" applyAlignment="1">
      <alignment horizontal="left" wrapText="1"/>
    </xf>
    <xf numFmtId="0" fontId="0" fillId="9" borderId="40" xfId="0" applyFill="1" applyBorder="1" applyAlignment="1">
      <alignment horizontal="left" wrapText="1"/>
    </xf>
    <xf numFmtId="0" fontId="0" fillId="0" borderId="45" xfId="0" applyBorder="1" applyAlignment="1">
      <alignment horizontal="left" wrapText="1"/>
    </xf>
    <xf numFmtId="0" fontId="0" fillId="0" borderId="42" xfId="0" applyBorder="1" applyAlignment="1">
      <alignment horizontal="left" wrapText="1"/>
    </xf>
    <xf numFmtId="0" fontId="13" fillId="9" borderId="45" xfId="0" applyFont="1" applyFill="1" applyBorder="1" applyAlignment="1">
      <alignment horizontal="left"/>
    </xf>
    <xf numFmtId="0" fontId="13" fillId="9" borderId="42" xfId="0" applyFont="1" applyFill="1" applyBorder="1" applyAlignment="1">
      <alignment horizontal="left"/>
    </xf>
    <xf numFmtId="0" fontId="13" fillId="17" borderId="53" xfId="0" applyFont="1" applyFill="1" applyBorder="1" applyAlignment="1">
      <alignment horizontal="center" wrapText="1"/>
    </xf>
    <xf numFmtId="0" fontId="13" fillId="17" borderId="54" xfId="0" applyFont="1" applyFill="1" applyBorder="1" applyAlignment="1">
      <alignment horizontal="center" wrapText="1"/>
    </xf>
    <xf numFmtId="0" fontId="13" fillId="17" borderId="55" xfId="0" applyFont="1" applyFill="1" applyBorder="1" applyAlignment="1">
      <alignment horizontal="center" wrapText="1"/>
    </xf>
    <xf numFmtId="0" fontId="11" fillId="0" borderId="0" xfId="0" applyFont="1" applyAlignment="1">
      <alignment horizontal="center"/>
    </xf>
    <xf numFmtId="0" fontId="2" fillId="0" borderId="0" xfId="0" applyFont="1" applyAlignment="1">
      <alignment horizontal="center"/>
    </xf>
    <xf numFmtId="0" fontId="7" fillId="2" borderId="8" xfId="0" applyFont="1" applyFill="1" applyBorder="1" applyAlignment="1">
      <alignment horizontal="right"/>
    </xf>
    <xf numFmtId="0" fontId="7" fillId="2" borderId="2" xfId="0" applyFont="1" applyFill="1" applyBorder="1" applyAlignment="1">
      <alignment horizontal="right"/>
    </xf>
    <xf numFmtId="0" fontId="7" fillId="2" borderId="17" xfId="0" applyFont="1" applyFill="1" applyBorder="1" applyAlignment="1">
      <alignment horizontal="right"/>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8" xfId="0" applyFont="1" applyFill="1" applyBorder="1" applyAlignment="1">
      <alignment horizontal="left"/>
    </xf>
    <xf numFmtId="0" fontId="7" fillId="2" borderId="26" xfId="0" applyFont="1" applyFill="1" applyBorder="1" applyAlignment="1">
      <alignment horizontal="left"/>
    </xf>
  </cellXfs>
  <cellStyles count="5">
    <cellStyle name="Comma 6" xfId="4" xr:uid="{00000000-0005-0000-0000-000000000000}"/>
    <cellStyle name="Currency" xfId="1" builtinId="4"/>
    <cellStyle name="Normal" xfId="0" builtinId="0"/>
    <cellStyle name="Normal 10 2" xfId="3" xr:uid="{00000000-0005-0000-0000-000004000000}"/>
    <cellStyle name="Percent" xfId="2" builtinId="5"/>
  </cellStyles>
  <dxfs count="53">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wearthorganization.sharepoint.com/Users/e440841/Desktop/March%20Telework/WorkForce/CalFresh/Invoice%20Templates/Final%20Draft%20Invoices/Agency%20Invoice%20Template%20(Rev10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gency Invoice Summary"/>
      <sheetName val="Agency (Personnel)"/>
      <sheetName val="Agency (OtherPgmCost)"/>
      <sheetName val="Agency (SuppSvc)"/>
    </sheetNames>
    <sheetDataSet>
      <sheetData sheetId="0"/>
      <sheetData sheetId="1"/>
      <sheetData sheetId="2">
        <row r="45">
          <cell r="E45">
            <v>0</v>
          </cell>
        </row>
      </sheetData>
      <sheetData sheetId="3">
        <row r="17">
          <cell r="F17">
            <v>0</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6:J46" totalsRowShown="0">
  <autoFilter ref="A36:J46" xr:uid="{00000000-0009-0000-0100-000002000000}"/>
  <tableColumns count="10">
    <tableColumn id="1" xr3:uid="{00000000-0010-0000-0100-000001000000}" name="Column1" dataDxfId="50"/>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11" xr3:uid="{00000000-0010-0000-0100-00000B000000}" name="Column11" dataDxfId="49" dataCellStyle="Percent"/>
    <tableColumn id="12" xr3:uid="{00000000-0010-0000-0100-00000C000000}" name="Column12" dataDxfId="48"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A36:J45" totalsRowShown="0">
  <autoFilter ref="A36:J45" xr:uid="{00000000-0009-0000-0100-000004000000}"/>
  <tableColumns count="10">
    <tableColumn id="1" xr3:uid="{00000000-0010-0000-0200-000001000000}" name="Column1" dataDxfId="47"/>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11" xr3:uid="{00000000-0010-0000-0200-00000B000000}" name="Column11" dataDxfId="46" dataCellStyle="Percent"/>
    <tableColumn id="12" xr3:uid="{00000000-0010-0000-0200-00000C000000}" name="Column12" dataDxfId="45" dataCellStyle="Per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67A35-56CA-40D1-9DE5-10EDF1719EB5}" name="Table252" displayName="Table252" ref="A36:J45" totalsRowShown="0">
  <autoFilter ref="A36:J45" xr:uid="{00000000-0009-0000-0100-000004000000}"/>
  <tableColumns count="10">
    <tableColumn id="1" xr3:uid="{8CF793CB-C46B-46F4-96E8-6C19702024AF}" name="Column1" dataDxfId="44"/>
    <tableColumn id="2" xr3:uid="{AFFAB5ED-C78C-463A-B8C3-66C41F4313D3}" name="Column2"/>
    <tableColumn id="3" xr3:uid="{8A894947-8322-4166-8E1B-BAF179FF69A4}" name="Column3"/>
    <tableColumn id="4" xr3:uid="{F41E89AD-4706-4363-9A88-E875969EBC00}" name="Column4"/>
    <tableColumn id="5" xr3:uid="{293A39A2-9146-45C4-BBA5-A9887067E371}" name="Column5"/>
    <tableColumn id="6" xr3:uid="{06DE81EC-A9CB-475A-B31A-AE2AE10449D0}" name="Column6"/>
    <tableColumn id="7" xr3:uid="{F304057B-00E1-4E40-BBA8-1C4F5C49A197}" name="Column7"/>
    <tableColumn id="8" xr3:uid="{83F5B789-E5C9-4696-94FF-9A9172EDAF69}" name="Column8"/>
    <tableColumn id="11" xr3:uid="{6D42B458-7093-4E7A-BBF0-AE776285766A}" name="Column11" dataDxfId="43" dataCellStyle="Percent"/>
    <tableColumn id="12" xr3:uid="{7AA21337-3322-4AB6-89D4-6FC7FD9682B0}" name="Column12" dataDxfId="42"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E3EACB-CA0C-48C7-BC49-92227B3F0F2E}" name="Table2524" displayName="Table2524" ref="A36:J45" totalsRowShown="0">
  <autoFilter ref="A36:J45" xr:uid="{00000000-0009-0000-0100-000004000000}"/>
  <tableColumns count="10">
    <tableColumn id="1" xr3:uid="{6C13CACA-069C-41AF-8485-9A391E697317}" name="Column1" dataDxfId="41"/>
    <tableColumn id="2" xr3:uid="{AC12ED35-6571-4A4B-A9A5-30A60EDEB0BC}" name="Column2"/>
    <tableColumn id="3" xr3:uid="{539D1A7D-ABCC-4349-9A42-FA526FF4A621}" name="Column3"/>
    <tableColumn id="4" xr3:uid="{E7386C59-0DCE-431A-8CFC-E0D5E4867B58}" name="Column4"/>
    <tableColumn id="5" xr3:uid="{0CAF23B3-1F53-4139-9B11-565B230DD3EE}" name="Column5"/>
    <tableColumn id="6" xr3:uid="{EC6709DB-9382-4BC3-A478-15084171BD99}" name="Column6"/>
    <tableColumn id="7" xr3:uid="{FEB4A92D-F3BD-443B-81E6-F0E93591B1A1}" name="Column7"/>
    <tableColumn id="8" xr3:uid="{D8C1B7D2-353A-411A-B85B-68255E392455}" name="Column8"/>
    <tableColumn id="11" xr3:uid="{B76B8280-B193-4FAE-B088-F1CB7D9E1EF1}" name="Column11" dataDxfId="40" dataCellStyle="Percent"/>
    <tableColumn id="12" xr3:uid="{F0421E2A-9F9C-474A-A4B9-7060F6E62271}" name="Column12" dataDxfId="39"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9807F5-2CB2-40D1-B8E4-93CD94B57071}" name="Table25246" displayName="Table25246" ref="A36:J45" totalsRowShown="0">
  <autoFilter ref="A36:J45" xr:uid="{00000000-0009-0000-0100-000004000000}"/>
  <tableColumns count="10">
    <tableColumn id="1" xr3:uid="{E2C5D017-7DC6-4CE3-9A24-6FCC52E4965D}" name="Column1" dataDxfId="38"/>
    <tableColumn id="2" xr3:uid="{12C3AB5A-AB36-44DF-B289-F45680127F70}" name="Column2"/>
    <tableColumn id="3" xr3:uid="{C8306931-73F0-485A-AB6C-C7C737005CB4}" name="Column3"/>
    <tableColumn id="4" xr3:uid="{B0331736-64C0-4A90-9C81-12B866CEBCC0}" name="Column4"/>
    <tableColumn id="5" xr3:uid="{A995768E-D6E9-49C0-AE09-1C84B14B6EA4}" name="Column5"/>
    <tableColumn id="6" xr3:uid="{684D55E2-5CBA-4CB2-8013-733CEF572A1A}" name="Column6"/>
    <tableColumn id="7" xr3:uid="{F060C4F7-B0D1-46F9-BCAD-B3A92AE2D499}" name="Column7"/>
    <tableColumn id="8" xr3:uid="{7370560F-B517-4151-B309-5C2F438328BB}" name="Column8"/>
    <tableColumn id="11" xr3:uid="{89E8EB4A-A27D-44A7-B7CA-A1D810795D7F}" name="Column11" dataDxfId="37" dataCellStyle="Percent"/>
    <tableColumn id="12" xr3:uid="{0F8D6D46-E5E8-480B-8603-8D82C7DA61FD}" name="Column12" dataDxfId="36"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140CD2-6AF4-4269-BA37-8412D76CE354}" name="Table252467" displayName="Table252467" ref="A36:J45" totalsRowShown="0">
  <autoFilter ref="A36:J45" xr:uid="{00000000-0009-0000-0100-000004000000}"/>
  <tableColumns count="10">
    <tableColumn id="1" xr3:uid="{2B32EDBF-437A-42FE-9E7F-DF9E743D44D1}" name="Column1" dataDxfId="35"/>
    <tableColumn id="2" xr3:uid="{167361BF-AB0F-4D14-BA9F-C0E9D8CC7AB2}" name="Column2"/>
    <tableColumn id="3" xr3:uid="{C6242244-AF3A-4C0E-9C22-C5FF1AA5CA9D}" name="Column3"/>
    <tableColumn id="4" xr3:uid="{CA99AE41-E181-4430-B991-5FC3F859B9F6}" name="Column4"/>
    <tableColumn id="5" xr3:uid="{53EFEF70-E996-4FEB-B38F-05F1BE8BCCDD}" name="Column5"/>
    <tableColumn id="6" xr3:uid="{686F8078-5232-4B06-BB25-B0751D96DC58}" name="Column6"/>
    <tableColumn id="7" xr3:uid="{317C2A5B-6E11-4081-9889-1BCE5F0731CB}" name="Column7"/>
    <tableColumn id="8" xr3:uid="{0AABC6CE-E533-442C-9D81-0A6B4F7C8DEF}" name="Column8"/>
    <tableColumn id="11" xr3:uid="{3CC87549-725C-4086-9389-D07EBE66E0F1}" name="Column11" dataDxfId="34" dataCellStyle="Percent"/>
    <tableColumn id="12" xr3:uid="{4F571769-BE3A-49F2-82DC-B7990BB4BC3A}" name="Column12" dataDxfId="33" dataCellStyle="Percen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B3864F-754F-4E0A-8032-D4CC7D0482B2}" name="Table2524678" displayName="Table2524678" ref="A36:J45" totalsRowShown="0">
  <autoFilter ref="A36:J45" xr:uid="{00000000-0009-0000-0100-000004000000}"/>
  <tableColumns count="10">
    <tableColumn id="1" xr3:uid="{D972300C-B6D9-4D50-9526-CC2A7DDFBA6C}" name="Column1" dataDxfId="32"/>
    <tableColumn id="2" xr3:uid="{64D1E58E-236D-4D65-BC6D-B0662AE63790}" name="Column2"/>
    <tableColumn id="3" xr3:uid="{2CB6D53E-0495-4109-893C-F9AADDB018AF}" name="Column3"/>
    <tableColumn id="4" xr3:uid="{4EF07C09-DF54-48F0-ABF3-1FC84AA38FE8}" name="Column4"/>
    <tableColumn id="5" xr3:uid="{23733508-4DA2-4C04-ACC1-F9B729E9391D}" name="Column5"/>
    <tableColumn id="6" xr3:uid="{2F8CF878-EB6E-40CC-87DD-0B0CC9514114}" name="Column6"/>
    <tableColumn id="7" xr3:uid="{B8F063B2-3EAE-4382-BA23-E8CF610C4806}" name="Column7"/>
    <tableColumn id="8" xr3:uid="{37B7C96E-D6DF-42BB-90B5-B394E9157935}" name="Column8"/>
    <tableColumn id="11" xr3:uid="{4CF006D9-5685-4A74-85E6-026FF39A9E2E}" name="Column11" dataDxfId="31" dataCellStyle="Percent"/>
    <tableColumn id="12" xr3:uid="{8B411ED3-596E-4EB1-B302-FBF997C519DF}" name="Column12" dataDxfId="30" dataCellStyle="Perc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50EA07-6F3B-4CAA-88E9-D74B11ECA9C9}" name="Table25246789" displayName="Table25246789" ref="A36:J45" totalsRowShown="0">
  <autoFilter ref="A36:J45" xr:uid="{00000000-0009-0000-0100-000004000000}"/>
  <tableColumns count="10">
    <tableColumn id="1" xr3:uid="{CFCDA324-B38B-4B69-BED5-18154AE0538F}" name="Column1" dataDxfId="29"/>
    <tableColumn id="2" xr3:uid="{1BC667FB-4194-4F60-90BB-D294B3F7BA10}" name="Column2"/>
    <tableColumn id="3" xr3:uid="{A72F1097-CB8A-4080-AE12-62F70D19DCC4}" name="Column3"/>
    <tableColumn id="4" xr3:uid="{E250261D-05A9-4321-8343-AD566861D33F}" name="Column4"/>
    <tableColumn id="5" xr3:uid="{D88C3DFA-FE2E-4D37-BAEF-8857E258509A}" name="Column5"/>
    <tableColumn id="6" xr3:uid="{1595E356-B88B-4A58-BF01-36CDF955CD55}" name="Column6"/>
    <tableColumn id="7" xr3:uid="{6A9CB2B1-750E-4A4C-BFDB-D1DB32ACB3DB}" name="Column7"/>
    <tableColumn id="8" xr3:uid="{2D00712E-EA6C-4E9A-A9FE-809E72CAF010}" name="Column8"/>
    <tableColumn id="11" xr3:uid="{E244675E-594F-4490-9C44-7F703970FB59}" name="Column11" dataDxfId="28" dataCellStyle="Percent"/>
    <tableColumn id="12" xr3:uid="{92BF4590-3882-43F2-9396-01AB4363007B}" name="Column12" dataDxfId="27" dataCellStyle="Percen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8C654D0-86FD-4DBD-97B4-A5F6A45F7F8D}" name="Table2524678910" displayName="Table2524678910" ref="A36:J45" totalsRowShown="0">
  <autoFilter ref="A36:J45" xr:uid="{00000000-0009-0000-0100-000004000000}"/>
  <tableColumns count="10">
    <tableColumn id="1" xr3:uid="{EAB6305F-F4FF-4E87-98D1-E6617D4B79F5}" name="Column1" dataDxfId="26"/>
    <tableColumn id="2" xr3:uid="{CEC103A0-A729-4363-AC0C-652AD8647E38}" name="Column2"/>
    <tableColumn id="3" xr3:uid="{D292F5B6-38F5-4D62-A7D0-5D4A60711373}" name="Column3"/>
    <tableColumn id="4" xr3:uid="{6B25FB59-B216-42AB-B847-6057BAE36AA7}" name="Column4"/>
    <tableColumn id="5" xr3:uid="{1759E135-35A0-4A66-8A0D-D52278CE7CF9}" name="Column5"/>
    <tableColumn id="6" xr3:uid="{69ADAE84-24C4-4A2F-9408-99D995C3024F}" name="Column6"/>
    <tableColumn id="7" xr3:uid="{F0F72746-109D-4B7D-8D5C-75C8D6879DDC}" name="Column7"/>
    <tableColumn id="8" xr3:uid="{C1DA348D-C126-4993-86DA-FFE5FB7462EB}" name="Column8"/>
    <tableColumn id="11" xr3:uid="{D43CF85B-6675-41E6-9D31-D8672BC0A3AF}" name="Column11" dataDxfId="25" dataCellStyle="Percent"/>
    <tableColumn id="12" xr3:uid="{42AEC1B1-3CE7-4D7A-BEF7-FC62266E8B00}" name="Column12" dataDxfId="24" dataCellStyle="Perc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1E9635-8D46-497C-8FB4-49A39CA1D17D}" name="Table252467891011" displayName="Table252467891011" ref="A36:J45" totalsRowShown="0">
  <autoFilter ref="A36:J45" xr:uid="{00000000-0009-0000-0100-000004000000}"/>
  <tableColumns count="10">
    <tableColumn id="1" xr3:uid="{27DFFB28-9214-4D98-9CF8-41132BEE3CA4}" name="Column1" dataDxfId="23"/>
    <tableColumn id="2" xr3:uid="{2A1EE852-7295-4A2F-BFE4-B9289005E9CD}" name="Column2"/>
    <tableColumn id="3" xr3:uid="{A5EDBC4D-D2CD-4CAB-A02F-C398D506D5FE}" name="Column3"/>
    <tableColumn id="4" xr3:uid="{90282E1D-8806-4A0A-A2B5-37CCF33F9955}" name="Column4"/>
    <tableColumn id="5" xr3:uid="{EE351814-FA94-408A-BA3C-C2D89ADF36CB}" name="Column5"/>
    <tableColumn id="6" xr3:uid="{A230D242-C427-41E3-926A-D6225C5FA2E8}" name="Column6"/>
    <tableColumn id="7" xr3:uid="{356EF044-C2FF-4A1F-93C4-0950A8D64684}" name="Column7"/>
    <tableColumn id="8" xr3:uid="{F1171C1B-0B9A-410D-9032-30E3B04B37AD}" name="Column8"/>
    <tableColumn id="11" xr3:uid="{3FCC3A44-1C85-46B7-A72B-41898CF11D28}" name="Column11" dataDxfId="22" dataCellStyle="Percent"/>
    <tableColumn id="12" xr3:uid="{1881E97B-1838-4F1B-938D-D32F4F433E26}" name="Column12" dataDxfId="21" dataCellStyle="Perc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AE83A0C-3554-4810-BB97-7A90218427C2}" name="Table25246789101112" displayName="Table25246789101112" ref="A36:J45" totalsRowShown="0">
  <autoFilter ref="A36:J45" xr:uid="{00000000-0009-0000-0100-000004000000}"/>
  <tableColumns count="10">
    <tableColumn id="1" xr3:uid="{8400547B-DA45-40F2-9CB7-306855B2C181}" name="Column1" dataDxfId="20"/>
    <tableColumn id="2" xr3:uid="{66306CFE-97C3-4FBB-98A7-A9873666523D}" name="Column2"/>
    <tableColumn id="3" xr3:uid="{A2E0E848-E2BB-4FE1-8C46-4376CFF502E6}" name="Column3"/>
    <tableColumn id="4" xr3:uid="{3CAF3E4F-B836-493D-AA91-E33685480175}" name="Column4"/>
    <tableColumn id="5" xr3:uid="{04D59B53-2BF2-4EE3-9DF3-40ADC8D92589}" name="Column5"/>
    <tableColumn id="6" xr3:uid="{F80B3989-9A2B-4FAC-8BC6-C3AEF700F310}" name="Column6"/>
    <tableColumn id="7" xr3:uid="{BC8638A4-DA98-4650-94AB-E6E181D4D3AB}" name="Column7"/>
    <tableColumn id="8" xr3:uid="{A0D6AF5B-06E2-40AD-B47D-9D8A3B9CA07C}" name="Column8"/>
    <tableColumn id="11" xr3:uid="{2EB0F0FF-49F4-4992-BA05-12276038E00C}" name="Column11" dataDxfId="19" dataCellStyle="Percent"/>
    <tableColumn id="12" xr3:uid="{92D650D1-23F6-4219-B27C-3BE990063FEF}" name="Column12" dataDxfId="18" dataCellStyle="Perce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59A5020-18CC-468E-B9AD-230BC3DE7D98}" name="Table2524678910111213" displayName="Table2524678910111213" ref="A36:J45" totalsRowShown="0">
  <autoFilter ref="A36:J45" xr:uid="{00000000-0009-0000-0100-000004000000}"/>
  <tableColumns count="10">
    <tableColumn id="1" xr3:uid="{C2A1060F-7910-4A83-AA3C-67124F4306C1}" name="Column1" dataDxfId="17"/>
    <tableColumn id="2" xr3:uid="{673E5EA4-7C9F-4693-9874-BD4244F267E3}" name="Column2"/>
    <tableColumn id="3" xr3:uid="{A2C39EF0-C7DC-4E3B-B8B7-BAE5A91CD44C}" name="Column3"/>
    <tableColumn id="4" xr3:uid="{59085700-B921-467C-8010-2902B9A59DFE}" name="Column4"/>
    <tableColumn id="5" xr3:uid="{D3E1F835-C794-4B4B-A89B-E146BD1824B0}" name="Column5"/>
    <tableColumn id="6" xr3:uid="{51E6E55D-D01C-42A0-B851-2C3E458109E8}" name="Column6"/>
    <tableColumn id="7" xr3:uid="{7AE81170-F378-41CC-A8FB-7108D0527C97}" name="Column7"/>
    <tableColumn id="8" xr3:uid="{4293CC28-FCBA-468D-8569-E09EE4860DA4}" name="Column8"/>
    <tableColumn id="11" xr3:uid="{609D4913-9D5A-43AF-8667-7B4EFDFC1E61}" name="Column11" dataDxfId="16" dataCellStyle="Percent"/>
    <tableColumn id="12" xr3:uid="{858639FE-373C-405B-8564-D14E29CC7701}" name="Column12" dataDxfId="15" dataCellStyle="Perce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242CBEC-B167-4FA2-A76B-874416567B04}" name="Table252467891011121314" displayName="Table252467891011121314" ref="A36:J45" totalsRowShown="0">
  <autoFilter ref="A36:J45" xr:uid="{00000000-0009-0000-0100-000004000000}"/>
  <tableColumns count="10">
    <tableColumn id="1" xr3:uid="{AF35CE1F-9232-4071-BDC4-0B2E5D9D0439}" name="Column1" dataDxfId="14"/>
    <tableColumn id="2" xr3:uid="{233217CE-45C9-48D5-B8DC-A0D0415AA5BE}" name="Column2"/>
    <tableColumn id="3" xr3:uid="{257BC972-1BBB-4CE9-8365-AA5231A8FD83}" name="Column3"/>
    <tableColumn id="4" xr3:uid="{37420D8B-E183-491C-9FF8-90C88E649539}" name="Column4"/>
    <tableColumn id="5" xr3:uid="{D5D80566-68A3-45B4-AE14-31CBA45FF4FD}" name="Column5"/>
    <tableColumn id="6" xr3:uid="{F8A6A49C-A8B9-4F0C-91FC-12A1A2A19BC3}" name="Column6"/>
    <tableColumn id="7" xr3:uid="{D91C023D-F47E-44D1-8D8F-E2AA01F9ABE9}" name="Column7"/>
    <tableColumn id="8" xr3:uid="{B05AA635-2E41-4D8D-83F6-FDA70A41A2CD}" name="Column8"/>
    <tableColumn id="11" xr3:uid="{B96C3E16-A5ED-480A-B31A-967984C6B811}" name="Column11" dataDxfId="13" dataCellStyle="Percent"/>
    <tableColumn id="12" xr3:uid="{6D8EF8F9-A710-4369-9D71-740FB3FDFF3C}" name="Column12" dataDxfId="12" dataCellStyle="Percen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F72EF8-78B0-4D97-8281-A8DFF6177105}" name="Table25246789101112131415" displayName="Table25246789101112131415" ref="A36:J45" totalsRowShown="0">
  <autoFilter ref="A36:J45" xr:uid="{00000000-0009-0000-0100-000004000000}"/>
  <tableColumns count="10">
    <tableColumn id="1" xr3:uid="{AB9264B2-FDD6-4AE2-B6F0-91E7B5CF5448}" name="Column1" dataDxfId="11"/>
    <tableColumn id="2" xr3:uid="{FB1465D7-12A8-4746-A00C-52CFF09BB3B3}" name="Column2"/>
    <tableColumn id="3" xr3:uid="{2B5F0AE0-D1EF-40CE-8952-8B861C59D54F}" name="Column3"/>
    <tableColumn id="4" xr3:uid="{CB163951-3FED-438B-B38D-284ED1673602}" name="Column4"/>
    <tableColumn id="5" xr3:uid="{6BCC875B-D597-4F63-8B3B-0455163A2EDE}" name="Column5"/>
    <tableColumn id="6" xr3:uid="{73DDDB65-D055-4681-99D4-B39BDF28992C}" name="Column6"/>
    <tableColumn id="7" xr3:uid="{57206BDF-0746-4C64-A70D-071C3B363352}" name="Column7"/>
    <tableColumn id="8" xr3:uid="{7CBF4268-9F0E-4706-8F25-FB639DAFDC7E}" name="Column8"/>
    <tableColumn id="11" xr3:uid="{36E855C3-695C-4BB6-AFB5-89935D73022D}" name="Column11" dataDxfId="10" dataCellStyle="Percent"/>
    <tableColumn id="12" xr3:uid="{370F72DD-41C1-4159-BBCB-234746A1BCB6}" name="Column12" dataDxfId="9" dataCellStyle="Percent"/>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34BC14-1B32-45F6-9EEA-5EC03C67D494}" name="Table2524678910111213141516" displayName="Table2524678910111213141516" ref="A36:J45" totalsRowShown="0">
  <autoFilter ref="A36:J45" xr:uid="{00000000-0009-0000-0100-000004000000}"/>
  <tableColumns count="10">
    <tableColumn id="1" xr3:uid="{36E208C2-6609-498E-B315-49892FB4C4D1}" name="Column1" dataDxfId="8"/>
    <tableColumn id="2" xr3:uid="{0E88D8C3-F618-4AE9-8B1F-001698D617DD}" name="Column2"/>
    <tableColumn id="3" xr3:uid="{A0213B22-49F0-408C-A9C6-7C76F3C91DEA}" name="Column3"/>
    <tableColumn id="4" xr3:uid="{25AABA7D-58AD-495B-BB02-99C71D0CE681}" name="Column4"/>
    <tableColumn id="5" xr3:uid="{B0B61BDD-2ECC-4630-8CBE-6A143DCF9EB3}" name="Column5"/>
    <tableColumn id="6" xr3:uid="{2D2ED71E-993D-462A-9187-FBD9CFB622A4}" name="Column6"/>
    <tableColumn id="7" xr3:uid="{6BAB56D1-2831-40CE-BB4D-3E4C823D907B}" name="Column7"/>
    <tableColumn id="8" xr3:uid="{52832EC7-9E77-49DD-A184-E42479336FE6}" name="Column8"/>
    <tableColumn id="11" xr3:uid="{4BD8993E-E3AC-4B50-A2A9-010E2D53F4A8}" name="Column11" dataDxfId="7" dataCellStyle="Percent"/>
    <tableColumn id="12" xr3:uid="{52D0ABC7-B954-442A-9A3B-B4E4EFB86745}" name="Column12" dataDxfId="6" dataCellStyle="Perc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ABFBE04-95A6-4F97-A6F1-DB17AD94A79B}" name="Table252467891011121314151617" displayName="Table252467891011121314151617" ref="A36:J45" totalsRowShown="0">
  <autoFilter ref="A36:J45" xr:uid="{00000000-0009-0000-0100-000004000000}"/>
  <tableColumns count="10">
    <tableColumn id="1" xr3:uid="{0E3F2A24-0526-49C9-9957-7D7C629485A2}" name="Column1" dataDxfId="5"/>
    <tableColumn id="2" xr3:uid="{864B2042-FEC2-4C69-94C4-89B9DD76F040}" name="Column2"/>
    <tableColumn id="3" xr3:uid="{94DEEBB0-2891-4A1F-8F1C-E265D2A36CB2}" name="Column3"/>
    <tableColumn id="4" xr3:uid="{52EA719B-3D19-4CA9-BA46-B7B87E4E8740}" name="Column4"/>
    <tableColumn id="5" xr3:uid="{4DC8339F-8E2B-423F-8E8B-BCC4B44776D4}" name="Column5"/>
    <tableColumn id="6" xr3:uid="{421398FD-1245-4350-8480-CD599847266E}" name="Column6"/>
    <tableColumn id="7" xr3:uid="{C49ACB8F-8F89-4862-8727-7A1E2A830943}" name="Column7"/>
    <tableColumn id="8" xr3:uid="{36526388-97E1-4F44-92CE-2916AAD888E0}" name="Column8"/>
    <tableColumn id="11" xr3:uid="{C9D8D37A-335B-42F1-8B0C-3237C327B625}" name="Column11" dataDxfId="4" dataCellStyle="Percent"/>
    <tableColumn id="12" xr3:uid="{D2D3077A-544F-4786-8F05-F168444E08EB}" name="Column12" dataDxfId="3" dataCellStyle="Percent"/>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D160D81-3E7D-4FC9-9283-9750FC19F062}" name="Table25246789101112131415161718" displayName="Table25246789101112131415161718" ref="A36:J45" totalsRowShown="0">
  <autoFilter ref="A36:J45" xr:uid="{00000000-0009-0000-0100-000004000000}"/>
  <tableColumns count="10">
    <tableColumn id="1" xr3:uid="{6D39AA85-8ED8-499E-B30A-D636AF497426}" name="Column1" dataDxfId="2"/>
    <tableColumn id="2" xr3:uid="{B9F30638-7DFE-4D33-A23B-A035C13C771E}" name="Column2"/>
    <tableColumn id="3" xr3:uid="{3B210A5E-B4DC-4707-803D-65699AB4BB6A}" name="Column3"/>
    <tableColumn id="4" xr3:uid="{496E5072-A619-4C1B-B82B-2DEE3C9FD73D}" name="Column4"/>
    <tableColumn id="5" xr3:uid="{124C04E9-2C0E-4BF8-893F-83E78E5097AA}" name="Column5"/>
    <tableColumn id="6" xr3:uid="{B27CA9AC-A230-4C08-806F-A6B48BC8A8C1}" name="Column6"/>
    <tableColumn id="7" xr3:uid="{0C3F4E07-1373-4D2E-84A6-1564D7C513E7}" name="Column7"/>
    <tableColumn id="8" xr3:uid="{21FCC506-7766-4829-AA9B-B7286CC1FE0E}" name="Column8"/>
    <tableColumn id="11" xr3:uid="{C7793538-6E6B-439B-9709-CE8DDB9FCB89}" name="Column11" dataDxfId="1" dataCellStyle="Percent"/>
    <tableColumn id="12" xr3:uid="{CF28158A-BFD6-41A5-85FF-E3901055EA24}" name="Column12"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pageSetUpPr fitToPage="1"/>
  </sheetPr>
  <dimension ref="A1:S42"/>
  <sheetViews>
    <sheetView showGridLines="0" tabSelected="1" topLeftCell="A4" zoomScaleNormal="100" workbookViewId="0">
      <selection activeCell="D14" sqref="D14"/>
    </sheetView>
  </sheetViews>
  <sheetFormatPr defaultColWidth="8.88671875" defaultRowHeight="14.4" x14ac:dyDescent="0.3"/>
  <cols>
    <col min="1" max="1" width="4.88671875" style="21" customWidth="1"/>
    <col min="2" max="2" width="14.109375" style="21" customWidth="1"/>
    <col min="3" max="3" width="30.88671875" style="21" customWidth="1"/>
    <col min="4" max="4" width="14.44140625" style="21" customWidth="1"/>
    <col min="5" max="5" width="17.109375" style="21" customWidth="1"/>
    <col min="6" max="7" width="16.88671875" style="21" customWidth="1"/>
    <col min="8" max="8" width="16.88671875" style="23" customWidth="1"/>
    <col min="9" max="9" width="16.88671875" style="21" customWidth="1"/>
    <col min="10" max="10" width="10.88671875" style="21" customWidth="1"/>
    <col min="11" max="11" width="15.44140625" style="21" customWidth="1"/>
    <col min="12" max="12" width="20.109375" style="21" customWidth="1"/>
    <col min="13" max="13" width="11.88671875" style="21" customWidth="1"/>
    <col min="14" max="14" width="9.109375" style="21" bestFit="1" customWidth="1"/>
    <col min="15" max="15" width="8.88671875" style="21" bestFit="1" customWidth="1"/>
    <col min="16" max="16" width="12.88671875" style="21" bestFit="1" customWidth="1"/>
    <col min="17" max="17" width="11.109375" style="21" bestFit="1" customWidth="1"/>
    <col min="18" max="18" width="9.88671875" style="21" bestFit="1" customWidth="1"/>
    <col min="19" max="19" width="13.44140625" style="21" bestFit="1" customWidth="1"/>
    <col min="20" max="16384" width="8.88671875" style="21"/>
  </cols>
  <sheetData>
    <row r="1" spans="1:19" ht="18" x14ac:dyDescent="0.35">
      <c r="A1" s="224" t="s">
        <v>89</v>
      </c>
      <c r="B1" s="224"/>
      <c r="C1" s="224"/>
      <c r="D1" s="224"/>
      <c r="E1" s="224"/>
      <c r="F1" s="224"/>
      <c r="G1" s="224"/>
      <c r="H1" s="224"/>
      <c r="I1" s="224"/>
    </row>
    <row r="2" spans="1:19" ht="27" customHeight="1" x14ac:dyDescent="0.3">
      <c r="A2" s="225" t="s">
        <v>76</v>
      </c>
      <c r="B2" s="225"/>
      <c r="C2" s="225"/>
      <c r="D2" s="225"/>
      <c r="E2" s="225"/>
      <c r="F2" s="225"/>
      <c r="G2" s="225"/>
      <c r="H2" s="225"/>
      <c r="I2" s="225"/>
    </row>
    <row r="3" spans="1:19" s="58" customFormat="1" ht="27" customHeight="1" x14ac:dyDescent="0.3">
      <c r="A3" s="54" t="s">
        <v>1</v>
      </c>
      <c r="B3" s="55"/>
      <c r="C3" s="55"/>
      <c r="D3" s="55"/>
      <c r="E3" s="57"/>
      <c r="F3" s="55"/>
      <c r="G3" s="57"/>
      <c r="H3" s="55"/>
      <c r="I3" s="56"/>
    </row>
    <row r="4" spans="1:19" ht="15" customHeight="1" x14ac:dyDescent="0.3">
      <c r="A4" s="1" t="s">
        <v>2</v>
      </c>
      <c r="B4" s="1"/>
      <c r="C4"/>
      <c r="D4" s="140"/>
      <c r="E4" s="141"/>
      <c r="F4" s="140"/>
      <c r="G4" s="140"/>
      <c r="H4" s="141"/>
      <c r="I4" s="140"/>
      <c r="J4"/>
      <c r="K4"/>
      <c r="L4"/>
    </row>
    <row r="5" spans="1:19" x14ac:dyDescent="0.3">
      <c r="A5" s="1" t="s">
        <v>96</v>
      </c>
      <c r="B5" s="1"/>
      <c r="C5"/>
      <c r="D5" s="141" t="s">
        <v>100</v>
      </c>
      <c r="E5" s="141"/>
      <c r="F5" s="140"/>
      <c r="G5" s="140"/>
      <c r="H5" s="141"/>
      <c r="I5" s="140"/>
      <c r="J5"/>
      <c r="K5"/>
      <c r="L5"/>
    </row>
    <row r="6" spans="1:19" ht="14.25" customHeight="1" x14ac:dyDescent="0.35">
      <c r="A6" s="1" t="s">
        <v>3</v>
      </c>
      <c r="B6" s="79"/>
      <c r="C6"/>
      <c r="D6" s="141"/>
      <c r="E6" s="178"/>
      <c r="F6" s="178"/>
      <c r="G6" s="178"/>
      <c r="H6" s="178"/>
      <c r="I6" s="178"/>
      <c r="J6"/>
      <c r="K6"/>
      <c r="L6"/>
    </row>
    <row r="7" spans="1:19" x14ac:dyDescent="0.3">
      <c r="A7" s="1" t="s">
        <v>4</v>
      </c>
      <c r="B7" s="1"/>
      <c r="C7"/>
      <c r="D7" s="138"/>
      <c r="E7" s="179"/>
      <c r="F7" s="137"/>
      <c r="G7" s="137"/>
      <c r="H7" s="179"/>
      <c r="I7" s="137"/>
      <c r="J7"/>
      <c r="K7"/>
      <c r="L7"/>
      <c r="M7" s="65"/>
    </row>
    <row r="8" spans="1:19" x14ac:dyDescent="0.3">
      <c r="A8" s="1" t="s">
        <v>5</v>
      </c>
      <c r="B8" s="1"/>
      <c r="C8"/>
      <c r="D8" s="212"/>
      <c r="E8" s="179"/>
      <c r="F8" s="137"/>
      <c r="G8" s="137"/>
      <c r="H8" s="179"/>
      <c r="I8" s="137"/>
      <c r="J8"/>
      <c r="K8"/>
      <c r="L8"/>
      <c r="M8" s="65"/>
      <c r="N8" s="65"/>
      <c r="O8" s="134"/>
      <c r="P8" s="134"/>
    </row>
    <row r="9" spans="1:19" x14ac:dyDescent="0.3">
      <c r="A9" s="1" t="s">
        <v>6</v>
      </c>
      <c r="B9" s="1"/>
      <c r="C9"/>
      <c r="D9" s="2" t="s">
        <v>97</v>
      </c>
      <c r="E9" s="2"/>
      <c r="F9" s="2"/>
      <c r="G9" s="2"/>
      <c r="H9" s="2"/>
      <c r="I9" s="2"/>
      <c r="J9"/>
      <c r="K9"/>
      <c r="L9"/>
      <c r="M9" s="65"/>
      <c r="N9" s="64"/>
      <c r="O9" s="64"/>
      <c r="P9" s="64"/>
      <c r="Q9" s="64"/>
      <c r="R9" s="65"/>
      <c r="S9" s="64"/>
    </row>
    <row r="10" spans="1:19" ht="15" thickBot="1" x14ac:dyDescent="0.35">
      <c r="A10" s="1"/>
      <c r="B10" s="1"/>
      <c r="C10"/>
      <c r="D10" s="20"/>
      <c r="E10" s="20"/>
      <c r="F10" s="20"/>
      <c r="G10" s="20"/>
      <c r="H10" s="20"/>
      <c r="I10" s="20"/>
      <c r="J10"/>
      <c r="K10"/>
      <c r="L10"/>
      <c r="N10" s="64"/>
      <c r="O10" s="64"/>
      <c r="P10" s="64"/>
      <c r="Q10" s="64"/>
      <c r="R10" s="65"/>
      <c r="S10" s="64"/>
    </row>
    <row r="11" spans="1:19" s="41" customFormat="1" ht="30" customHeight="1" thickBot="1" x14ac:dyDescent="0.35">
      <c r="A11" s="42" t="s">
        <v>7</v>
      </c>
      <c r="B11" s="39"/>
      <c r="C11" s="180"/>
      <c r="D11" s="139" t="s">
        <v>77</v>
      </c>
      <c r="E11" s="133" t="s">
        <v>78</v>
      </c>
      <c r="F11" s="127" t="s">
        <v>8</v>
      </c>
      <c r="G11" s="108" t="s">
        <v>9</v>
      </c>
      <c r="H11" s="125" t="s">
        <v>10</v>
      </c>
      <c r="I11" s="109" t="s">
        <v>81</v>
      </c>
      <c r="J11" s="40"/>
      <c r="K11" s="40"/>
      <c r="L11" s="40"/>
      <c r="M11" s="135"/>
      <c r="N11" s="136"/>
      <c r="O11" s="136"/>
      <c r="P11" s="66"/>
      <c r="Q11" s="66"/>
      <c r="R11" s="67"/>
      <c r="S11" s="66"/>
    </row>
    <row r="12" spans="1:19" ht="16.5" customHeight="1" x14ac:dyDescent="0.3">
      <c r="A12" s="16" t="s">
        <v>82</v>
      </c>
      <c r="B12" s="17"/>
      <c r="C12" s="182"/>
      <c r="D12" s="104">
        <f>SUM(D13:D14)</f>
        <v>0</v>
      </c>
      <c r="E12" s="129">
        <f>SUM(E13:E14)</f>
        <v>0</v>
      </c>
      <c r="F12" s="104">
        <f>SUM(F13:F14)</f>
        <v>0</v>
      </c>
      <c r="G12" s="128">
        <f>SUM(G13:G14)</f>
        <v>0</v>
      </c>
      <c r="H12" s="188">
        <f>SUM(H13:H14)</f>
        <v>0</v>
      </c>
      <c r="I12" s="123">
        <f t="shared" ref="I12" si="0">IFERROR(F12/D12,0)</f>
        <v>0</v>
      </c>
      <c r="J12" s="18"/>
      <c r="N12" s="64"/>
      <c r="O12" s="64"/>
      <c r="R12" s="65"/>
      <c r="S12" s="64"/>
    </row>
    <row r="13" spans="1:19" x14ac:dyDescent="0.3">
      <c r="A13" s="4"/>
      <c r="B13" s="5" t="s">
        <v>11</v>
      </c>
      <c r="C13" s="5"/>
      <c r="D13" s="193">
        <v>0</v>
      </c>
      <c r="E13" s="130">
        <f>D13*50%</f>
        <v>0</v>
      </c>
      <c r="F13" s="24">
        <f>Oct!I15+'Oct SUPP'!I15+Nov!I15+'Nov SUPP'!I15+Dec!I15+'Dec SUPP'!I15+Jan!I15+'Jan SUPP'!I15+Feb!I15+'Feb SUPP'!I15+Mar!I15+'Mar SUPP'!I15+Apr!I15+'Apr SUPP'!I15+May!I15+'May SUPP'!I15+Jun!I15</f>
        <v>0</v>
      </c>
      <c r="G13" s="26">
        <f t="shared" ref="G13:G23" si="1">F13*50%</f>
        <v>0</v>
      </c>
      <c r="H13" s="189">
        <f>D13-F13</f>
        <v>0</v>
      </c>
      <c r="I13" s="115">
        <f>IFERROR(F13/D13,0)</f>
        <v>0</v>
      </c>
      <c r="J13"/>
      <c r="M13" s="65"/>
      <c r="N13" s="64"/>
      <c r="O13" s="64"/>
      <c r="R13" s="65"/>
      <c r="S13" s="64"/>
    </row>
    <row r="14" spans="1:19" ht="16.2" x14ac:dyDescent="0.3">
      <c r="A14" s="7"/>
      <c r="B14" s="8" t="s">
        <v>12</v>
      </c>
      <c r="C14" s="8"/>
      <c r="D14" s="193">
        <v>0</v>
      </c>
      <c r="E14" s="130">
        <f>D14*50%</f>
        <v>0</v>
      </c>
      <c r="F14" s="24">
        <f>Oct!I16+'Oct SUPP'!I16+Nov!I16+'Nov SUPP'!I16+Dec!I16+'Dec SUPP'!I16+Jan!I16+'Jan SUPP'!I16+Feb!I16+'Feb SUPP'!I16+Mar!I16+'Mar SUPP'!I16+Apr!I16+'Apr SUPP'!I16+May!I16+'May SUPP'!I16+Jun!I16</f>
        <v>0</v>
      </c>
      <c r="G14" s="26">
        <f t="shared" si="1"/>
        <v>0</v>
      </c>
      <c r="H14" s="217">
        <f>D14-F14</f>
        <v>0</v>
      </c>
      <c r="I14" s="115">
        <f>IFERROR(F14/D14,0)</f>
        <v>0</v>
      </c>
      <c r="J14" s="18"/>
    </row>
    <row r="15" spans="1:19" ht="16.5" customHeight="1" x14ac:dyDescent="0.3">
      <c r="A15" s="10" t="s">
        <v>83</v>
      </c>
      <c r="B15" s="206"/>
      <c r="C15" s="216"/>
      <c r="D15" s="105">
        <f>D16</f>
        <v>0</v>
      </c>
      <c r="E15" s="118">
        <f t="shared" ref="E15:H15" si="2">E16</f>
        <v>0</v>
      </c>
      <c r="F15" s="105">
        <f t="shared" si="2"/>
        <v>0</v>
      </c>
      <c r="G15" s="117">
        <f t="shared" si="2"/>
        <v>0</v>
      </c>
      <c r="H15" s="223">
        <f t="shared" si="2"/>
        <v>0</v>
      </c>
      <c r="I15" s="122">
        <f t="shared" ref="I15:I16" si="3">IFERROR(F15/D15,0)</f>
        <v>0</v>
      </c>
      <c r="J15" s="22"/>
      <c r="N15" s="64"/>
      <c r="O15" s="64"/>
      <c r="P15" s="64"/>
      <c r="Q15" s="64"/>
      <c r="R15" s="65"/>
      <c r="S15" s="64"/>
    </row>
    <row r="16" spans="1:19" x14ac:dyDescent="0.3">
      <c r="A16" s="207"/>
      <c r="B16" s="8" t="s">
        <v>84</v>
      </c>
      <c r="C16" s="213"/>
      <c r="D16" s="193">
        <v>0</v>
      </c>
      <c r="E16" s="130">
        <f t="shared" ref="E16" si="4">D16*50%</f>
        <v>0</v>
      </c>
      <c r="F16" s="24">
        <f>Oct!I18+'Oct SUPP'!I18+Nov!I18+'Nov SUPP'!I18+Dec!I18+'Dec SUPP'!I18+Jan!I18+'Jan SUPP'!I18+Feb!I18+'Feb SUPP'!I18+Mar!I18+'Mar SUPP'!I18+Apr!I18+'Apr SUPP'!I18+May!I18+'May SUPP'!I18+Jun!I18</f>
        <v>0</v>
      </c>
      <c r="G16" s="26">
        <f t="shared" ref="G16" si="5">F16*50%</f>
        <v>0</v>
      </c>
      <c r="H16" s="189">
        <f>D16-F16</f>
        <v>0</v>
      </c>
      <c r="I16" s="115">
        <f t="shared" si="3"/>
        <v>0</v>
      </c>
      <c r="J16" s="22"/>
      <c r="N16" s="64"/>
      <c r="O16" s="64"/>
      <c r="P16" s="64"/>
      <c r="Q16" s="64"/>
      <c r="R16" s="65"/>
      <c r="S16" s="64"/>
    </row>
    <row r="17" spans="1:19" ht="16.5" customHeight="1" x14ac:dyDescent="0.3">
      <c r="A17" s="10" t="s">
        <v>13</v>
      </c>
      <c r="B17" s="11"/>
      <c r="C17" s="214"/>
      <c r="D17" s="117">
        <f>SUM(D18:D23)</f>
        <v>0</v>
      </c>
      <c r="E17" s="118">
        <f t="shared" ref="E17:G17" si="6">SUM(E18:E23)</f>
        <v>0</v>
      </c>
      <c r="F17" s="105">
        <f t="shared" si="6"/>
        <v>0</v>
      </c>
      <c r="G17" s="118">
        <f t="shared" si="6"/>
        <v>0</v>
      </c>
      <c r="H17" s="190">
        <f>SUM(H18:H23)</f>
        <v>0</v>
      </c>
      <c r="I17" s="122">
        <f t="shared" ref="I17" si="7">IFERROR(F17/D17,0)</f>
        <v>0</v>
      </c>
      <c r="J17" s="18"/>
    </row>
    <row r="18" spans="1:19" ht="16.2" x14ac:dyDescent="0.3">
      <c r="A18" s="7"/>
      <c r="B18" s="8" t="s">
        <v>14</v>
      </c>
      <c r="C18" s="215"/>
      <c r="D18" s="193">
        <v>0</v>
      </c>
      <c r="E18" s="130">
        <f>D18*50%</f>
        <v>0</v>
      </c>
      <c r="F18" s="24">
        <f>Oct!I20+'Oct SUPP'!I20+Nov!I20+'Nov SUPP'!I20+Dec!I20+'Dec SUPP'!I20+Jan!I20+'Jan SUPP'!I20+Feb!I20+'Feb SUPP'!I20+Mar!I20+'Mar SUPP'!I20+Apr!I20+'Apr SUPP'!I20+May!I20+'May SUPP'!I20+Jun!I20</f>
        <v>0</v>
      </c>
      <c r="G18" s="26">
        <f t="shared" si="1"/>
        <v>0</v>
      </c>
      <c r="H18" s="189">
        <f>D18-F18</f>
        <v>0</v>
      </c>
      <c r="I18" s="115">
        <f t="shared" ref="I18:I23" si="8">IFERROR(F18/D18,0)</f>
        <v>0</v>
      </c>
      <c r="J18" s="18"/>
    </row>
    <row r="19" spans="1:19" ht="16.2" x14ac:dyDescent="0.3">
      <c r="A19" s="7"/>
      <c r="B19" s="8" t="s">
        <v>15</v>
      </c>
      <c r="C19" s="8"/>
      <c r="D19" s="193">
        <v>0</v>
      </c>
      <c r="E19" s="130">
        <f t="shared" ref="E19:E23" si="9">D19*50%</f>
        <v>0</v>
      </c>
      <c r="F19" s="24">
        <f>Oct!I21+'Oct SUPP'!I21+Nov!I21+'Nov SUPP'!I21+Dec!I21+'Dec SUPP'!I21+Jan!I21+'Jan SUPP'!I21+Feb!I21+'Feb SUPP'!I21+Mar!I21+'Mar SUPP'!I21+Apr!I21+'Apr SUPP'!I21+May!I21+'May SUPP'!I21+Jun!I21</f>
        <v>0</v>
      </c>
      <c r="G19" s="26">
        <f t="shared" si="1"/>
        <v>0</v>
      </c>
      <c r="H19" s="189">
        <f t="shared" ref="H19:H23" si="10">D19-F19</f>
        <v>0</v>
      </c>
      <c r="I19" s="115">
        <f t="shared" si="8"/>
        <v>0</v>
      </c>
      <c r="J19" s="18"/>
    </row>
    <row r="20" spans="1:19" ht="16.2" x14ac:dyDescent="0.3">
      <c r="A20" s="7"/>
      <c r="B20" s="8" t="s">
        <v>16</v>
      </c>
      <c r="C20" s="8"/>
      <c r="D20" s="193">
        <v>0</v>
      </c>
      <c r="E20" s="130">
        <f t="shared" si="9"/>
        <v>0</v>
      </c>
      <c r="F20" s="24">
        <f>Oct!I22+'Oct SUPP'!I22+Nov!I22+'Nov SUPP'!I22+Dec!I22+'Dec SUPP'!I22+Jan!I22+'Jan SUPP'!I22+Feb!I22+'Feb SUPP'!I22+Mar!I22+'Mar SUPP'!I22+Apr!I22+'Apr SUPP'!I22+May!I22+'May SUPP'!I22+Jun!I22</f>
        <v>0</v>
      </c>
      <c r="G20" s="26">
        <f t="shared" si="1"/>
        <v>0</v>
      </c>
      <c r="H20" s="189">
        <f t="shared" si="10"/>
        <v>0</v>
      </c>
      <c r="I20" s="115">
        <f t="shared" si="8"/>
        <v>0</v>
      </c>
      <c r="J20" s="18"/>
      <c r="N20" s="64"/>
      <c r="O20" s="64"/>
      <c r="R20" s="65"/>
      <c r="S20" s="64"/>
    </row>
    <row r="21" spans="1:19" ht="16.2" x14ac:dyDescent="0.3">
      <c r="A21" s="7"/>
      <c r="B21" s="8" t="s">
        <v>17</v>
      </c>
      <c r="C21" s="8"/>
      <c r="D21" s="193">
        <v>0</v>
      </c>
      <c r="E21" s="130">
        <f t="shared" si="9"/>
        <v>0</v>
      </c>
      <c r="F21" s="24">
        <f>Oct!I23+'Oct SUPP'!I23+Nov!I23+'Nov SUPP'!I23+Dec!I23+'Dec SUPP'!I23+Jan!I23+'Jan SUPP'!I23+Feb!I23+'Feb SUPP'!I23+Mar!I23+'Mar SUPP'!I23+Apr!I23+'Apr SUPP'!I23+May!I23+'May SUPP'!I23+Jun!I23</f>
        <v>0</v>
      </c>
      <c r="G21" s="26">
        <f t="shared" si="1"/>
        <v>0</v>
      </c>
      <c r="H21" s="189">
        <f t="shared" si="10"/>
        <v>0</v>
      </c>
      <c r="I21" s="115">
        <f t="shared" si="8"/>
        <v>0</v>
      </c>
      <c r="J21" s="18"/>
      <c r="N21" s="64"/>
      <c r="O21" s="64"/>
      <c r="P21" s="64"/>
      <c r="Q21" s="64"/>
      <c r="R21" s="65"/>
      <c r="S21" s="64"/>
    </row>
    <row r="22" spans="1:19" ht="16.2" x14ac:dyDescent="0.3">
      <c r="A22" s="7"/>
      <c r="B22" s="8" t="s">
        <v>18</v>
      </c>
      <c r="C22" s="8"/>
      <c r="D22" s="193">
        <v>0</v>
      </c>
      <c r="E22" s="130">
        <f t="shared" si="9"/>
        <v>0</v>
      </c>
      <c r="F22" s="24">
        <f>Oct!I24+'Oct SUPP'!I24+Nov!I24+'Nov SUPP'!I24+Dec!I24+'Dec SUPP'!I24+Jan!I24+'Jan SUPP'!I24+Feb!I24+'Feb SUPP'!I24+Mar!I24+'Mar SUPP'!I24+Apr!I24+'Apr SUPP'!I24+May!I24+'May SUPP'!I24+Jun!I24</f>
        <v>0</v>
      </c>
      <c r="G22" s="26">
        <f t="shared" si="1"/>
        <v>0</v>
      </c>
      <c r="H22" s="189">
        <f t="shared" si="10"/>
        <v>0</v>
      </c>
      <c r="I22" s="115">
        <f t="shared" si="8"/>
        <v>0</v>
      </c>
      <c r="J22" s="18"/>
      <c r="N22" s="64"/>
      <c r="O22" s="64"/>
      <c r="P22" s="64"/>
      <c r="Q22" s="64"/>
      <c r="R22" s="65"/>
      <c r="S22" s="64"/>
    </row>
    <row r="23" spans="1:19" ht="15" thickBot="1" x14ac:dyDescent="0.35">
      <c r="A23" s="7"/>
      <c r="B23" s="8" t="s">
        <v>19</v>
      </c>
      <c r="C23" s="8"/>
      <c r="D23" s="193">
        <v>0</v>
      </c>
      <c r="E23" s="130">
        <f t="shared" si="9"/>
        <v>0</v>
      </c>
      <c r="F23" s="24">
        <f>Oct!I25+'Oct SUPP'!I25+Nov!I25+'Nov SUPP'!I25+Dec!I25+'Dec SUPP'!I25+Jan!I25+'Jan SUPP'!I25+Feb!I25+'Feb SUPP'!I25+Mar!I25+'Mar SUPP'!I25+Apr!I25+'Apr SUPP'!I25+May!I25+'May SUPP'!I25+Jun!I25</f>
        <v>0</v>
      </c>
      <c r="G23" s="26">
        <f t="shared" si="1"/>
        <v>0</v>
      </c>
      <c r="H23" s="189">
        <f t="shared" si="10"/>
        <v>0</v>
      </c>
      <c r="I23" s="115">
        <f t="shared" si="8"/>
        <v>0</v>
      </c>
      <c r="J23" s="22"/>
      <c r="N23" s="64"/>
      <c r="O23" s="64"/>
      <c r="R23" s="65"/>
      <c r="S23" s="64"/>
    </row>
    <row r="24" spans="1:19" ht="16.5" customHeight="1" thickBot="1" x14ac:dyDescent="0.35">
      <c r="A24" s="183" t="s">
        <v>20</v>
      </c>
      <c r="B24" s="184"/>
      <c r="C24" s="184"/>
      <c r="D24" s="121">
        <f>SUM(D12+D15+D17)</f>
        <v>0</v>
      </c>
      <c r="E24" s="131">
        <f t="shared" ref="E24:H24" si="11">SUM(E12+E15+E17)</f>
        <v>0</v>
      </c>
      <c r="F24" s="106">
        <f t="shared" si="11"/>
        <v>0</v>
      </c>
      <c r="G24" s="131">
        <f t="shared" si="11"/>
        <v>0</v>
      </c>
      <c r="H24" s="191">
        <f t="shared" si="11"/>
        <v>0</v>
      </c>
      <c r="I24" s="124">
        <f t="shared" ref="I24:I29" si="12">IFERROR(F24/D24,0)</f>
        <v>0</v>
      </c>
      <c r="J24" s="22"/>
      <c r="N24" s="64"/>
      <c r="O24" s="64"/>
      <c r="P24" s="64"/>
      <c r="Q24" s="64"/>
      <c r="R24" s="65"/>
      <c r="S24" s="64"/>
    </row>
    <row r="25" spans="1:19" ht="16.5" customHeight="1" x14ac:dyDescent="0.3">
      <c r="A25" s="181" t="s">
        <v>0</v>
      </c>
      <c r="B25" s="182"/>
      <c r="C25" s="182"/>
      <c r="D25" s="119">
        <f>SUM(D26:D28)</f>
        <v>0</v>
      </c>
      <c r="E25" s="129">
        <f t="shared" ref="E25:G25" si="13">SUM(E26:E28)</f>
        <v>0</v>
      </c>
      <c r="F25" s="105">
        <f t="shared" si="13"/>
        <v>0</v>
      </c>
      <c r="G25" s="118">
        <f t="shared" si="13"/>
        <v>0</v>
      </c>
      <c r="H25" s="188">
        <f>SUM(H26:H28)</f>
        <v>0</v>
      </c>
      <c r="I25" s="123">
        <f t="shared" si="12"/>
        <v>0</v>
      </c>
      <c r="J25" s="18"/>
    </row>
    <row r="26" spans="1:19" ht="16.2" x14ac:dyDescent="0.3">
      <c r="A26" s="4"/>
      <c r="B26" s="5" t="s">
        <v>21</v>
      </c>
      <c r="C26" s="5"/>
      <c r="D26" s="193">
        <v>0</v>
      </c>
      <c r="E26" s="130">
        <f>D26*50%</f>
        <v>0</v>
      </c>
      <c r="F26" s="24">
        <f>Oct!I28+'Oct SUPP'!I28+Nov!I28+'Nov SUPP'!I28+Dec!I28+'Dec SUPP'!I28+Jan!I28+'Jan SUPP'!I28+Feb!I28+'Feb SUPP'!I28+Mar!I28+'Mar SUPP'!I28+Apr!I28+'Apr SUPP'!I28+May!I28+'May SUPP'!I28+Jun!I28</f>
        <v>0</v>
      </c>
      <c r="G26" s="26">
        <f>F26*50%</f>
        <v>0</v>
      </c>
      <c r="H26" s="189">
        <f>D26-F26</f>
        <v>0</v>
      </c>
      <c r="I26" s="115">
        <f t="shared" si="12"/>
        <v>0</v>
      </c>
      <c r="J26" s="18"/>
      <c r="N26" s="64"/>
      <c r="O26" s="64"/>
      <c r="P26" s="64"/>
      <c r="Q26" s="64"/>
      <c r="R26" s="65"/>
      <c r="S26" s="64"/>
    </row>
    <row r="27" spans="1:19" ht="16.2" x14ac:dyDescent="0.3">
      <c r="A27" s="7"/>
      <c r="B27" s="8" t="s">
        <v>22</v>
      </c>
      <c r="C27" s="8"/>
      <c r="D27" s="193">
        <v>0</v>
      </c>
      <c r="E27" s="130">
        <f t="shared" ref="E27:E28" si="14">D27*50%</f>
        <v>0</v>
      </c>
      <c r="F27" s="24">
        <f>Oct!I29+'Oct SUPP'!I29+Nov!I29+'Nov SUPP'!I29+Dec!I29+'Dec SUPP'!I29+Jan!I29+'Jan SUPP'!I29+Feb!I29+'Feb SUPP'!I29+Mar!I29+'Mar SUPP'!I29+Apr!I29+'Apr SUPP'!I29+May!I29+'May SUPP'!I29+Jun!I29</f>
        <v>0</v>
      </c>
      <c r="G27" s="26">
        <f>F27*50%</f>
        <v>0</v>
      </c>
      <c r="H27" s="189">
        <f t="shared" ref="H27:H28" si="15">D27-F27</f>
        <v>0</v>
      </c>
      <c r="I27" s="115">
        <f t="shared" si="12"/>
        <v>0</v>
      </c>
      <c r="J27" s="18"/>
    </row>
    <row r="28" spans="1:19" ht="16.8" thickBot="1" x14ac:dyDescent="0.35">
      <c r="A28" s="7"/>
      <c r="B28" s="8" t="s">
        <v>23</v>
      </c>
      <c r="C28" s="8"/>
      <c r="D28" s="193">
        <v>0</v>
      </c>
      <c r="E28" s="130">
        <f t="shared" si="14"/>
        <v>0</v>
      </c>
      <c r="F28" s="24">
        <f>Oct!I30+'Oct SUPP'!I30+Nov!I30+'Nov SUPP'!I30+Dec!I30+'Dec SUPP'!I30+Jan!I30+'Jan SUPP'!I30+Feb!I30+'Feb SUPP'!I30+Mar!I30+'Mar SUPP'!I30+Apr!I30+'Apr SUPP'!I30+May!I30+'May SUPP'!I30+Jun!I30</f>
        <v>0</v>
      </c>
      <c r="G28" s="26">
        <f>F28*50%</f>
        <v>0</v>
      </c>
      <c r="H28" s="189">
        <f t="shared" si="15"/>
        <v>0</v>
      </c>
      <c r="I28" s="115">
        <f t="shared" si="12"/>
        <v>0</v>
      </c>
      <c r="J28" s="18"/>
    </row>
    <row r="29" spans="1:19" ht="16.5" customHeight="1" thickBot="1" x14ac:dyDescent="0.35">
      <c r="A29" s="185" t="s">
        <v>24</v>
      </c>
      <c r="B29" s="185"/>
      <c r="C29" s="185"/>
      <c r="D29" s="107">
        <f>D12+D17+D25+D15</f>
        <v>0</v>
      </c>
      <c r="E29" s="132">
        <f>E12+E17+E25+E15</f>
        <v>0</v>
      </c>
      <c r="F29" s="120">
        <f>F12+F17+F25+F15</f>
        <v>0</v>
      </c>
      <c r="G29" s="110">
        <f>G12+G17+G25+G15</f>
        <v>0</v>
      </c>
      <c r="H29" s="192">
        <f>H12+H17+H25+H15</f>
        <v>0</v>
      </c>
      <c r="I29" s="126">
        <f t="shared" si="12"/>
        <v>0</v>
      </c>
    </row>
    <row r="30" spans="1:19" customFormat="1" ht="62.1" customHeight="1" x14ac:dyDescent="0.3">
      <c r="A30" s="232" t="s">
        <v>86</v>
      </c>
      <c r="B30" s="232"/>
      <c r="C30" s="232"/>
      <c r="D30" s="232"/>
      <c r="E30" s="232"/>
      <c r="F30" s="232"/>
      <c r="G30" s="232"/>
      <c r="H30" s="232"/>
      <c r="I30" s="232"/>
      <c r="O30" s="68"/>
      <c r="P30" s="68"/>
    </row>
    <row r="31" spans="1:19" customFormat="1" ht="15" thickBot="1" x14ac:dyDescent="0.35">
      <c r="O31" s="68"/>
      <c r="P31" s="68"/>
    </row>
    <row r="32" spans="1:19" customFormat="1" ht="28.5" customHeight="1" thickBot="1" x14ac:dyDescent="0.35">
      <c r="A32" s="226" t="s">
        <v>25</v>
      </c>
      <c r="B32" s="227"/>
      <c r="C32" s="227"/>
      <c r="D32" s="228"/>
      <c r="E32" s="103" t="s">
        <v>80</v>
      </c>
      <c r="F32" s="103" t="s">
        <v>26</v>
      </c>
    </row>
    <row r="33" spans="1:9" ht="15" thickBot="1" x14ac:dyDescent="0.35">
      <c r="A33" s="194"/>
      <c r="B33" s="195"/>
      <c r="C33" s="195"/>
      <c r="D33" s="196" t="s">
        <v>87</v>
      </c>
      <c r="E33" s="111">
        <f>E29*10%</f>
        <v>0</v>
      </c>
      <c r="F33" s="63">
        <f>Oct!J32+'Oct SUPP'!J32+Nov!J32+'Nov SUPP'!J32+Dec!J32+'Dec SUPP'!J32+Jan!J32+'Jan SUPP'!J32+Feb!J32+'Feb SUPP'!J32+Mar!J32+'Mar SUPP'!J32+Apr!J32+'Apr SUPP'!J32+May!J32+'May SUPP'!J32+Jun!J32</f>
        <v>0</v>
      </c>
      <c r="G33"/>
      <c r="H33"/>
      <c r="I33"/>
    </row>
    <row r="34" spans="1:9" ht="15.6" thickTop="1" thickBot="1" x14ac:dyDescent="0.35">
      <c r="A34" s="197"/>
      <c r="B34" s="198"/>
      <c r="C34" s="198"/>
      <c r="D34" s="196" t="s">
        <v>85</v>
      </c>
      <c r="E34" s="112">
        <f>E29-E33</f>
        <v>0</v>
      </c>
      <c r="F34" s="100">
        <f>G29-F33</f>
        <v>0</v>
      </c>
      <c r="G34"/>
      <c r="H34"/>
      <c r="I34"/>
    </row>
    <row r="35" spans="1:9" x14ac:dyDescent="0.3">
      <c r="A35"/>
      <c r="B35"/>
      <c r="C35"/>
      <c r="D35"/>
      <c r="E35"/>
      <c r="F35"/>
      <c r="G35"/>
      <c r="H35" s="199"/>
      <c r="I35"/>
    </row>
    <row r="36" spans="1:9" x14ac:dyDescent="0.3">
      <c r="A36"/>
      <c r="B36"/>
      <c r="C36"/>
      <c r="D36"/>
      <c r="E36"/>
      <c r="F36"/>
      <c r="G36"/>
      <c r="H36" s="199"/>
      <c r="I36"/>
    </row>
    <row r="37" spans="1:9" ht="18.600000000000001" thickBot="1" x14ac:dyDescent="0.4">
      <c r="A37" s="200" t="s">
        <v>27</v>
      </c>
      <c r="B37" s="231"/>
      <c r="C37" s="231"/>
      <c r="D37" s="231"/>
      <c r="E37" s="220"/>
      <c r="F37" s="201"/>
      <c r="G37" s="201"/>
      <c r="H37" s="221"/>
      <c r="I37" s="201"/>
    </row>
    <row r="38" spans="1:9" ht="18" customHeight="1" thickTop="1" x14ac:dyDescent="0.3">
      <c r="A38" s="229" t="s">
        <v>28</v>
      </c>
      <c r="B38" s="229"/>
      <c r="C38" s="229"/>
      <c r="D38" s="229"/>
      <c r="E38" s="202" t="s">
        <v>29</v>
      </c>
      <c r="F38" s="202"/>
      <c r="G38"/>
      <c r="H38" s="203" t="s">
        <v>30</v>
      </c>
      <c r="I38"/>
    </row>
    <row r="39" spans="1:9" ht="61.5" customHeight="1" x14ac:dyDescent="0.3">
      <c r="A39" s="230" t="s">
        <v>88</v>
      </c>
      <c r="B39" s="230"/>
      <c r="C39" s="230"/>
      <c r="D39" s="230"/>
      <c r="E39" s="230"/>
      <c r="F39" s="230"/>
      <c r="G39" s="230"/>
      <c r="H39" s="230"/>
      <c r="I39" s="230"/>
    </row>
    <row r="40" spans="1:9" x14ac:dyDescent="0.3">
      <c r="A40" s="186"/>
      <c r="B40" s="186"/>
      <c r="C40" s="186"/>
      <c r="D40" s="186"/>
      <c r="E40" s="186"/>
      <c r="F40" s="186"/>
      <c r="G40" s="186"/>
      <c r="H40" s="204"/>
      <c r="I40" s="186"/>
    </row>
    <row r="41" spans="1:9" x14ac:dyDescent="0.3">
      <c r="A41" s="186"/>
      <c r="B41" s="187"/>
      <c r="C41" s="186"/>
      <c r="D41" s="186"/>
      <c r="E41" s="186"/>
      <c r="F41" s="186"/>
      <c r="G41" s="186"/>
      <c r="H41" s="204"/>
      <c r="I41" s="186"/>
    </row>
    <row r="42" spans="1:9" x14ac:dyDescent="0.3">
      <c r="A42"/>
      <c r="B42"/>
      <c r="C42"/>
      <c r="D42"/>
      <c r="E42"/>
      <c r="F42"/>
      <c r="G42"/>
      <c r="H42" s="199"/>
      <c r="I42"/>
    </row>
  </sheetData>
  <sheetProtection algorithmName="SHA-512" hashValue="HjEwOAvwZ9K46Hqgtj9tkSVKywR6GX4JNmN9ajg2eRfxl+FLDYs/pS6DXacNz7nHkPjayAawIt/NYZq66lKLNQ==" saltValue="VD4L1Z53CFLtpj06yR6CmA==" spinCount="100000" sheet="1" objects="1" scenarios="1"/>
  <protectedRanges>
    <protectedRange sqref="B37:I37" name="Range6"/>
    <protectedRange algorithmName="SHA-512" hashValue="nXeIl21D8rPY7bre10d1+ifnfqyFMIPck7gVghPmQopaZPGIpYzrdfMQ6XeMpfTjS/aQ9pGxzR1xA7sWQTtJ6w==" saltValue="ySeItiz3lPw/e8JsUCtwAw==" spinCount="100000" sqref="H3" name="Range1_1_2"/>
    <protectedRange algorithmName="SHA-512" hashValue="nXeIl21D8rPY7bre10d1+ifnfqyFMIPck7gVghPmQopaZPGIpYzrdfMQ6XeMpfTjS/aQ9pGxzR1xA7sWQTtJ6w==" saltValue="ySeItiz3lPw/e8JsUCtwAw==" spinCount="100000" sqref="I3 A3:D3 F3" name="Range1_2"/>
    <protectedRange algorithmName="SHA-512" hashValue="nXeIl21D8rPY7bre10d1+ifnfqyFMIPck7gVghPmQopaZPGIpYzrdfMQ6XeMpfTjS/aQ9pGxzR1xA7sWQTtJ6w==" saltValue="ySeItiz3lPw/e8JsUCtwAw==" spinCount="100000" sqref="J4:J10 E4:E10 H4:H10" name="Range1_1_1"/>
    <protectedRange algorithmName="SHA-512" hashValue="nXeIl21D8rPY7bre10d1+ifnfqyFMIPck7gVghPmQopaZPGIpYzrdfMQ6XeMpfTjS/aQ9pGxzR1xA7sWQTtJ6w==" saltValue="ySeItiz3lPw/e8JsUCtwAw==" spinCount="100000" sqref="D4:D10 A4:B10 K4:L10 F4:G10 I4:I10" name="Range1_1"/>
    <protectedRange algorithmName="SHA-512" hashValue="nXeIl21D8rPY7bre10d1+ifnfqyFMIPck7gVghPmQopaZPGIpYzrdfMQ6XeMpfTjS/aQ9pGxzR1xA7sWQTtJ6w==" saltValue="ySeItiz3lPw/e8JsUCtwAw==" spinCount="100000" sqref="E1:E3 G1:G3 A1:D2 H1:I2 F1:F2 G31:G32 D31 E31:F34 A31:C34 J13 H25:I34 A11:I24 A25:G30" name="Range1"/>
  </protectedRanges>
  <mergeCells count="7">
    <mergeCell ref="A1:I1"/>
    <mergeCell ref="A2:I2"/>
    <mergeCell ref="A32:D32"/>
    <mergeCell ref="A38:D38"/>
    <mergeCell ref="A39:I39"/>
    <mergeCell ref="B37:D37"/>
    <mergeCell ref="A30:I30"/>
  </mergeCells>
  <pageMargins left="0.7" right="0.7" top="0.75" bottom="0.75" header="0.3" footer="0.3"/>
  <pageSetup scale="66" orientation="landscape" r:id="rId1"/>
  <headerFoot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79998168889431442"/>
    <pageSetUpPr fitToPage="1"/>
  </sheetPr>
  <dimension ref="A1:J56"/>
  <sheetViews>
    <sheetView showGridLines="0" topLeftCell="A10" zoomScale="90" zoomScaleNormal="90" workbookViewId="0">
      <selection activeCell="E20" sqref="E20"/>
    </sheetView>
  </sheetViews>
  <sheetFormatPr defaultColWidth="8.88671875" defaultRowHeight="14.4" x14ac:dyDescent="0.3"/>
  <cols>
    <col min="1" max="1" width="6.44140625" customWidth="1"/>
    <col min="2" max="2" width="17.33203125" customWidth="1"/>
    <col min="3" max="3" width="23.88671875" customWidth="1"/>
    <col min="4" max="4" width="13.88671875" customWidth="1"/>
    <col min="5" max="10" width="13.6640625" customWidth="1"/>
  </cols>
  <sheetData>
    <row r="1" spans="1:10" ht="18.75" customHeight="1" x14ac:dyDescent="0.35">
      <c r="A1" s="251" t="s">
        <v>89</v>
      </c>
      <c r="B1" s="251"/>
      <c r="C1" s="251"/>
      <c r="D1" s="251"/>
      <c r="E1" s="251"/>
      <c r="F1" s="251"/>
      <c r="G1" s="251"/>
      <c r="H1" s="251"/>
      <c r="I1" s="251"/>
      <c r="J1" s="251"/>
    </row>
    <row r="2" spans="1:10" ht="18" x14ac:dyDescent="0.35">
      <c r="A2" s="252" t="s">
        <v>33</v>
      </c>
      <c r="B2" s="252"/>
      <c r="C2" s="252"/>
      <c r="D2" s="252"/>
      <c r="E2" s="252"/>
      <c r="F2" s="252"/>
      <c r="G2" s="252"/>
      <c r="H2" s="252"/>
      <c r="I2" s="252"/>
      <c r="J2" s="252"/>
    </row>
    <row r="3" spans="1:10" ht="14.1" customHeight="1" x14ac:dyDescent="0.3">
      <c r="A3" s="32" t="s">
        <v>1</v>
      </c>
      <c r="B3" s="31"/>
      <c r="C3" s="31"/>
      <c r="D3" s="31"/>
      <c r="E3" s="31"/>
      <c r="F3" s="31"/>
    </row>
    <row r="4" spans="1:10" ht="19.5" customHeight="1" x14ac:dyDescent="0.35">
      <c r="A4" s="79"/>
      <c r="B4" s="31"/>
      <c r="C4" s="79"/>
      <c r="D4" s="79"/>
      <c r="E4" s="79"/>
      <c r="F4" s="79"/>
      <c r="G4" s="79"/>
      <c r="H4" s="79"/>
      <c r="I4" s="79"/>
      <c r="J4" s="79"/>
    </row>
    <row r="5" spans="1:10" ht="15" customHeight="1"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45200</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65.400000000000006" customHeight="1"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c r="F15" s="144">
        <f>0.5*E15</f>
        <v>0</v>
      </c>
      <c r="G15" s="89">
        <v>0</v>
      </c>
      <c r="H15" s="150">
        <f>0.5*G15</f>
        <v>0</v>
      </c>
      <c r="I15" s="165">
        <f>E15+G15</f>
        <v>0</v>
      </c>
      <c r="J15" s="157">
        <f>I15*0.5</f>
        <v>0</v>
      </c>
    </row>
    <row r="16" spans="1:10" x14ac:dyDescent="0.3">
      <c r="A16" s="7"/>
      <c r="B16" s="8" t="s">
        <v>12</v>
      </c>
      <c r="C16" s="9"/>
      <c r="D16" s="82">
        <f>'FY Summary and Certification'!D14</f>
        <v>0</v>
      </c>
      <c r="E16" s="89"/>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92">
        <f>SUM(E28:E30)</f>
        <v>0</v>
      </c>
      <c r="F27" s="146">
        <f>0.5*E27</f>
        <v>0</v>
      </c>
      <c r="G27" s="97">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5"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38.4" customHeight="1" x14ac:dyDescent="0.3">
      <c r="A35" s="239" t="s">
        <v>45</v>
      </c>
      <c r="B35" s="239"/>
      <c r="C35" s="239"/>
      <c r="D35" s="239"/>
      <c r="E35" s="239"/>
      <c r="F35" s="239"/>
      <c r="G35" s="239"/>
      <c r="H35" s="239"/>
      <c r="I35" s="239"/>
      <c r="J35" s="239"/>
    </row>
    <row r="36" spans="1:10" hidden="1" x14ac:dyDescent="0.3">
      <c r="A36" t="s">
        <v>46</v>
      </c>
      <c r="B36" t="s">
        <v>47</v>
      </c>
      <c r="C36" t="s">
        <v>48</v>
      </c>
      <c r="D36" t="s">
        <v>49</v>
      </c>
      <c r="E36" t="s">
        <v>50</v>
      </c>
      <c r="F36" t="s">
        <v>51</v>
      </c>
      <c r="G36" t="s">
        <v>52</v>
      </c>
      <c r="H36" t="s">
        <v>53</v>
      </c>
      <c r="I36" t="s">
        <v>54</v>
      </c>
      <c r="J36" t="s">
        <v>55</v>
      </c>
    </row>
    <row r="37" spans="1:10" ht="12.75" hidden="1" customHeight="1" x14ac:dyDescent="0.3"/>
    <row r="38" spans="1:10" s="25" customFormat="1" ht="43.2" x14ac:dyDescent="0.3">
      <c r="A38" s="33"/>
      <c r="B38" s="35" t="s">
        <v>56</v>
      </c>
      <c r="C38" s="28"/>
      <c r="D38" s="34" t="s">
        <v>57</v>
      </c>
      <c r="E38" s="34" t="s">
        <v>58</v>
      </c>
      <c r="F38" s="34" t="s">
        <v>15</v>
      </c>
      <c r="G38" s="34" t="s">
        <v>16</v>
      </c>
      <c r="H38" s="34" t="s">
        <v>59</v>
      </c>
      <c r="I38" s="34" t="s">
        <v>60</v>
      </c>
      <c r="J38" s="34" t="s">
        <v>19</v>
      </c>
    </row>
    <row r="39" spans="1:10" x14ac:dyDescent="0.3">
      <c r="A39" s="113"/>
      <c r="B39" s="114" t="s">
        <v>92</v>
      </c>
      <c r="C39" s="114"/>
      <c r="D39" s="101"/>
      <c r="E39" s="102"/>
      <c r="F39" s="102"/>
      <c r="G39" s="102"/>
      <c r="H39" s="102"/>
      <c r="I39" s="102"/>
      <c r="J39" s="102"/>
    </row>
    <row r="40" spans="1:10" x14ac:dyDescent="0.3">
      <c r="A40" s="113"/>
      <c r="B40" s="114" t="s">
        <v>93</v>
      </c>
      <c r="C40" s="114"/>
      <c r="D40" s="102"/>
      <c r="E40" s="102"/>
      <c r="F40" s="102"/>
      <c r="G40" s="102"/>
      <c r="H40" s="102"/>
      <c r="I40" s="102"/>
      <c r="J40" s="102"/>
    </row>
    <row r="41" spans="1:10" x14ac:dyDescent="0.3">
      <c r="A41" s="113"/>
      <c r="B41" s="114">
        <v>0</v>
      </c>
      <c r="C41" s="114">
        <v>0</v>
      </c>
      <c r="D41" s="102"/>
      <c r="E41" s="102"/>
      <c r="F41" s="102"/>
      <c r="G41" s="102"/>
      <c r="H41" s="102"/>
      <c r="I41" s="102"/>
      <c r="J41" s="102"/>
    </row>
    <row r="42" spans="1:10" x14ac:dyDescent="0.3">
      <c r="A42" s="113"/>
      <c r="B42" s="114"/>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ht="16.5" customHeight="1" x14ac:dyDescent="0.3">
      <c r="A44" s="113"/>
      <c r="B44" s="114" t="s">
        <v>61</v>
      </c>
      <c r="C44" s="114"/>
      <c r="D44" s="102"/>
      <c r="E44" s="102"/>
      <c r="F44" s="102"/>
      <c r="G44" s="102"/>
      <c r="H44" s="102"/>
      <c r="I44" s="102"/>
      <c r="J44" s="102"/>
    </row>
    <row r="45" spans="1:10" x14ac:dyDescent="0.3">
      <c r="A45" s="22"/>
      <c r="B45" s="114" t="s">
        <v>61</v>
      </c>
      <c r="C45" s="114"/>
      <c r="D45" s="102"/>
      <c r="E45" s="102"/>
      <c r="F45" s="102"/>
      <c r="G45" s="102"/>
      <c r="H45" s="102"/>
      <c r="I45" s="102"/>
      <c r="J45" s="102"/>
    </row>
    <row r="46" spans="1:10" x14ac:dyDescent="0.3">
      <c r="A46" s="114"/>
      <c r="B46" s="114" t="s">
        <v>62</v>
      </c>
      <c r="C46" s="114"/>
      <c r="D46" s="102"/>
      <c r="E46" s="102"/>
      <c r="F46" s="102"/>
      <c r="G46" s="102"/>
      <c r="H46" s="102"/>
      <c r="I46" s="102"/>
      <c r="J46" s="102"/>
    </row>
    <row r="48" spans="1:10" ht="18" x14ac:dyDescent="0.3">
      <c r="A48" s="240" t="s">
        <v>63</v>
      </c>
      <c r="B48" s="240"/>
      <c r="C48" s="240"/>
      <c r="D48" s="240"/>
      <c r="E48" s="27"/>
      <c r="F48" s="27"/>
    </row>
    <row r="49" spans="1:10" ht="29.25" customHeight="1" thickBot="1" x14ac:dyDescent="0.35">
      <c r="A49" s="241" t="s">
        <v>64</v>
      </c>
      <c r="B49" s="241"/>
      <c r="C49" s="241"/>
      <c r="D49" s="241"/>
      <c r="E49" s="43"/>
      <c r="F49" s="43"/>
      <c r="G49" s="43"/>
      <c r="H49" s="43"/>
    </row>
    <row r="50" spans="1:10" s="25" customFormat="1" ht="14.4" customHeight="1" thickBot="1" x14ac:dyDescent="0.35">
      <c r="A50" s="242" t="s">
        <v>65</v>
      </c>
      <c r="B50" s="243"/>
      <c r="C50" s="243"/>
      <c r="D50" s="167">
        <v>0</v>
      </c>
      <c r="E50"/>
      <c r="G50" s="248" t="s">
        <v>66</v>
      </c>
      <c r="H50" s="249"/>
      <c r="I50" s="249"/>
      <c r="J50" s="250"/>
    </row>
    <row r="51" spans="1:10" ht="36" customHeight="1" thickBot="1" x14ac:dyDescent="0.35">
      <c r="A51" s="244" t="s">
        <v>67</v>
      </c>
      <c r="B51" s="245"/>
      <c r="C51" s="245"/>
      <c r="D51" s="168">
        <v>0</v>
      </c>
      <c r="G51" s="73" t="s">
        <v>68</v>
      </c>
      <c r="H51" s="74"/>
      <c r="I51" s="71"/>
      <c r="J51" s="72"/>
    </row>
    <row r="52" spans="1:10" ht="15" thickTop="1" x14ac:dyDescent="0.3">
      <c r="A52" s="246" t="s">
        <v>69</v>
      </c>
      <c r="B52" s="247"/>
      <c r="C52" s="247"/>
      <c r="D52" s="62">
        <f>IFERROR(D51/D50,0)</f>
        <v>0</v>
      </c>
      <c r="G52" s="73"/>
      <c r="H52" s="25"/>
      <c r="J52" s="75" t="s">
        <v>30</v>
      </c>
    </row>
    <row r="53" spans="1:10" ht="50.85" customHeight="1" thickBot="1" x14ac:dyDescent="0.35">
      <c r="A53" s="244" t="s">
        <v>94</v>
      </c>
      <c r="B53" s="245"/>
      <c r="C53" s="245"/>
      <c r="D53" s="169">
        <v>0</v>
      </c>
      <c r="G53" s="116" t="s">
        <v>70</v>
      </c>
      <c r="H53" s="74"/>
      <c r="I53" s="71"/>
      <c r="J53" s="76"/>
    </row>
    <row r="54" spans="1:10" ht="14.4" customHeight="1" thickTop="1" x14ac:dyDescent="0.3">
      <c r="A54" s="233" t="s">
        <v>71</v>
      </c>
      <c r="B54" s="234"/>
      <c r="C54" s="234"/>
      <c r="D54" s="62">
        <f>(D50-D53)*D52</f>
        <v>0</v>
      </c>
      <c r="G54" s="73"/>
      <c r="H54" s="25"/>
      <c r="J54" s="77" t="s">
        <v>30</v>
      </c>
    </row>
    <row r="55" spans="1:10" ht="32.25" customHeight="1" thickBot="1" x14ac:dyDescent="0.35">
      <c r="A55" s="244" t="s">
        <v>72</v>
      </c>
      <c r="B55" s="245"/>
      <c r="C55" s="245"/>
      <c r="D55" s="170">
        <v>0</v>
      </c>
      <c r="G55" s="73" t="s">
        <v>73</v>
      </c>
      <c r="H55" s="74"/>
      <c r="I55" s="71"/>
      <c r="J55" s="76"/>
    </row>
    <row r="56" spans="1:10" ht="32.4" customHeight="1" thickTop="1" thickBot="1" x14ac:dyDescent="0.35">
      <c r="A56" s="233" t="s">
        <v>74</v>
      </c>
      <c r="B56" s="234"/>
      <c r="C56" s="234"/>
      <c r="D56" s="62">
        <f>D55*D54</f>
        <v>0</v>
      </c>
      <c r="G56" s="69"/>
      <c r="H56" s="70"/>
      <c r="I56" s="70"/>
      <c r="J56" s="78" t="s">
        <v>30</v>
      </c>
    </row>
  </sheetData>
  <sheetProtection algorithmName="SHA-512" hashValue="xnXpQXUEzT0rVSV70EHMYasdrD8lAgTzmlWVVU1r1VLqGN7tyzdIwDtX3d1X9TCt86kfXPmZ7P3zPEyoPzbXww==" saltValue="48t1KYaAZa0NWquYwWvglw==" spinCount="100000" sheet="1" objects="1" scenarios="1"/>
  <protectedRanges>
    <protectedRange algorithmName="SHA-512" hashValue="nXeIl21D8rPY7bre10d1+ifnfqyFMIPck7gVghPmQopaZPGIpYzrdfMQ6XeMpfTjS/aQ9pGxzR1xA7sWQTtJ6w==" saltValue="ySeItiz3lPw/e8JsUCtwAw==" spinCount="100000" sqref="F33 C12:D13 H33 G19:G32 I32 J33 A1:D4 I14 I19 I27 I1:J13 A5:B13 D5:D11 F26 H26 E1:E16 A19:E26 G1:G12 D14 A27:D33 E27:E32 A15:D16 I15:J16 I20:J26 I28:J31 G14:G16" name="Range1"/>
    <protectedRange algorithmName="SHA-512" hashValue="nXeIl21D8rPY7bre10d1+ifnfqyFMIPck7gVghPmQopaZPGIpYzrdfMQ6XeMpfTjS/aQ9pGxzR1xA7sWQTtJ6w==" saltValue="ySeItiz3lPw/e8JsUCtwAw==" spinCount="100000" sqref="J32 J14 J19 J27 F27:F32 H27:H32 H1:H12 F1:F16 F19:F25 H19:H25 H14:H16" name="Range1_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G13" name="Range1_2"/>
    <protectedRange algorithmName="SHA-512" hashValue="nXeIl21D8rPY7bre10d1+ifnfqyFMIPck7gVghPmQopaZPGIpYzrdfMQ6XeMpfTjS/aQ9pGxzR1xA7sWQTtJ6w==" saltValue="ySeItiz3lPw/e8JsUCtwAw==" spinCount="100000" sqref="H13" name="Range1_1_1_2"/>
  </protectedRanges>
  <mergeCells count="18">
    <mergeCell ref="A1:J1"/>
    <mergeCell ref="A2:J2"/>
    <mergeCell ref="A33:E33"/>
    <mergeCell ref="A13:C13"/>
    <mergeCell ref="A31:C31"/>
    <mergeCell ref="A56:C56"/>
    <mergeCell ref="A34:J34"/>
    <mergeCell ref="A14:C14"/>
    <mergeCell ref="A35:J35"/>
    <mergeCell ref="A48:D48"/>
    <mergeCell ref="A49:D49"/>
    <mergeCell ref="A50:C50"/>
    <mergeCell ref="A51:C51"/>
    <mergeCell ref="A52:C52"/>
    <mergeCell ref="A53:C53"/>
    <mergeCell ref="A54:C54"/>
    <mergeCell ref="A55:C55"/>
    <mergeCell ref="G50:J50"/>
  </mergeCells>
  <phoneticPr fontId="10" type="noConversion"/>
  <conditionalFormatting sqref="G58">
    <cfRule type="expression" dxfId="52" priority="2">
      <formula>CELL("protect",A1)=0</formula>
    </cfRule>
  </conditionalFormatting>
  <conditionalFormatting sqref="G61">
    <cfRule type="expression" dxfId="51" priority="1">
      <formula>CELL("protect",A1)=0</formula>
    </cfRule>
  </conditionalFormatting>
  <pageMargins left="0.7" right="0.7" top="0.75" bottom="0.75" header="0.3" footer="0.3"/>
  <pageSetup scale="63" orientation="portrait" r:id="rId1"/>
  <headerFooter>
    <oddFooter>&amp;L&amp;D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79998168889431442"/>
    <pageSetUpPr fitToPage="1"/>
  </sheetPr>
  <dimension ref="A1:J55"/>
  <sheetViews>
    <sheetView showGridLines="0" zoomScale="112" zoomScaleNormal="112" workbookViewId="0">
      <selection activeCell="E16" sqref="E16"/>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101</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NpmwYSpFFM4Mm7fCldM6QPgfqJZjwR96bEqpzEJ7Q/gUOYe7oFih+YixFg1GfRPblutERwybo9Q2lREZ5vRW7A==" saltValue="Qh78nh3fM267dBZWOiMvKA=="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48:D48"/>
    <mergeCell ref="A47:D47"/>
    <mergeCell ref="A34:J34"/>
    <mergeCell ref="A49:C49"/>
    <mergeCell ref="A50:C50"/>
    <mergeCell ref="A51:C51"/>
    <mergeCell ref="A52:C52"/>
    <mergeCell ref="A53:C53"/>
    <mergeCell ref="A54:C54"/>
    <mergeCell ref="G49:J49"/>
    <mergeCell ref="A35:J35"/>
  </mergeCells>
  <pageMargins left="0.7" right="0.7" top="0.75" bottom="0.75" header="0.3" footer="0.3"/>
  <pageSetup scale="63" orientation="portrait" r:id="rId1"/>
  <headerFooter>
    <oddFooter>&amp;L&amp;D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AA78-BC46-4202-A80B-083623002066}">
  <sheetPr>
    <tabColor theme="7" tint="0.79998168889431442"/>
    <pageSetUpPr fitToPage="1"/>
  </sheetPr>
  <dimension ref="A1:J55"/>
  <sheetViews>
    <sheetView showGridLines="0" topLeftCell="A20" zoomScale="112" zoomScaleNormal="112" workbookViewId="0">
      <selection activeCell="G15" sqref="G15"/>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45231</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zWCWcXklDE1URKkUO+apszgwzVONlHHArKwjDHARPw2L2Tp2CvZUjh0PwdVIpYW8Mp8wtcbSF8dDF1sx+mGvw==" saltValue="yNNnS9ZQHFicq79QaXzpPw=="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59EE-D891-4701-9AE0-32843A56B5DD}">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102</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efzHWzN2mOhGNhVfnFBaOFxZQa9nn76LRn2G/w79ypdix3CIEomc4D87/8eoI4Q15s7KC/dwsnuw2TZi7+RNVw==" saltValue="6BdNUMNIsU1CrlbJfLM97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352B-091C-441B-BFF3-A46ECF2756C1}">
  <sheetPr>
    <tabColor theme="7" tint="0.79998168889431442"/>
    <pageSetUpPr fitToPage="1"/>
  </sheetPr>
  <dimension ref="A1:J55"/>
  <sheetViews>
    <sheetView showGridLines="0" zoomScale="112" zoomScaleNormal="112" workbookViewId="0">
      <selection activeCell="G15" sqref="G15"/>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45261</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1ZbI78nLXutm3BNIvqAnTRhs7Zh1LgKTebdN1Q6legjcxsfWOQ9eRbM1Dkrhn3pNPtHIKPQB0gqYs3nx+rsNrQ==" saltValue="6ViT//+UNveBc1id3WA0Ag=="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DA7A-F65F-4D5E-9D0C-8F0A4A4ED654}">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103</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mY1DwTAad18aM0ks0bkWOpvMcSqUD8mfkUVBCiGOOZVnse5V88AbrVTawttHNAVlWi+P8qbPPhgPOc0rbef3kw==" saltValue="ZHFGI7T7pLTi6djk57APl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A93F-78FC-415C-A095-071016B894D3}">
  <sheetPr>
    <tabColor theme="7" tint="0.79998168889431442"/>
    <pageSetUpPr fitToPage="1"/>
  </sheetPr>
  <dimension ref="A1:J55"/>
  <sheetViews>
    <sheetView showGridLines="0" topLeftCell="A3"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45292</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NctnaEB6jwv3lYUSuz5CSHr5IOSCzMqqcKSCPetHbZStE+66EVvrBLGT1M6zDYcNrLJjjeYdZ9PfjVMJwUcW7Q==" saltValue="5dZVL6/EtlOPxVrGKXlebw=="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A2E9-8F7C-41A7-8CC8-B436AC9F7477}">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104</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2/AKmYsMKl+rsfcJHkD7x3muy+B4cD9O/+4gmijAj5D0cHnNUtrrmg7P6GvxznUoPE4FcT0kInMyvCeJl1OVnQ==" saltValue="FELGOLIQUvwPTNbAh/hDJg=="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8559-424A-4B25-9FC4-169787434DF8}">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45323</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M4aCjzN8uVU0EQ6Bf2deix9UDtAnxP+QcxKzYAJKmdB6b87jPLsinjzA6JNafRuewZpXQvWdJ9zGzWNVCnQhyw==" saltValue="z2ZzkQFYXcS+TMHCIxs6M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D4F00-C682-4948-A0D9-ED9EC35DF0BE}">
  <sheetPr>
    <tabColor theme="7" tint="0.79998168889431442"/>
    <pageSetUpPr fitToPage="1"/>
  </sheetPr>
  <dimension ref="A1:J55"/>
  <sheetViews>
    <sheetView showGridLines="0" topLeftCell="A3"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105</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BcYeRdvmB+NMeDEkHezRaGJ6Ov/ohnfCasaHeo3jabzPCkBJGDUTaKy/rQ+Uy8l5CobpipppHmhTOG4RWELd6Q==" saltValue="J2dFddGcQYzBIMJbgYct4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D498-E982-4E39-B510-13E350C27265}">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45352</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EFiIBoH4UIppgi+PDRa2637M/XWx1+hyQYo+MRm2GXjEFQT3W38LgdIv5/m5xQZKP7ilQq+e3atGUICfyfOBeg==" saltValue="Us8Cz+uDRMQ+MvCvZNe8W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B630-4AAB-494E-BEB3-E8F01C4A5591}">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106</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Xk6tzN1CaAUefO6TC97HQHkyGyXuk/SHyJ9isLzfZfRjc+0Q3NXZ4diLhEsTO0vfRyNrzUlfDR642n0H7vIgDQ==" saltValue="cAufBiLdigd0Hhr7C3Rxc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5D3F-261F-42FC-980C-5778BAA0A4E0}">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45383</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m3G9FG7pinbk40LYR+rRQ0mzlEs0CpyWGkCOhF9qJB0du1X5NPhq/2WRL8H14qg8fIZQrKuyzxw5c0Lpy+ZZyA==" saltValue="GPAQipZp8RhtGfioI3jVk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7462-C2E8-4ED0-A7C7-6247C9035147}">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107</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lli2FEmNCEsjkecIIvelc3Z+z5CRypM/INNefm4LqvvVVkf+ofYmSxYc/CgJDogyhY43zkJq3V1Ca3tC1rRPzw==" saltValue="uUJ6Yx6WudLjmJ1FY7MoeA=="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D733-2380-4827-9769-371FB833B2EC}">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45413</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RY1OHDy7Ra/afT+pvJ7bwWsPGQePI/PC5hZVr1R6txyg5g13WLwaxixkGBYorBU7aXbEfc5Gq4JRxX8amCNehQ==" saltValue="aog0lOmOOusowwDXv05GJA=="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5D64-3C89-416B-9FC7-76EB5F6063F8}">
  <sheetPr>
    <tabColor theme="7" tint="0.79998168889431442"/>
    <pageSetUpPr fitToPage="1"/>
  </sheetPr>
  <dimension ref="A1:J55"/>
  <sheetViews>
    <sheetView showGridLines="0" zoomScale="112" zoomScaleNormal="112" workbookViewId="0">
      <selection activeCell="E31" sqref="E31"/>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t="s">
        <v>108</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PIa/hhGfWvE1pi20Ug9LKlZdaA/ucQpyXftzLXeQrcKW0TYWacbYVWZj+cXBJqWthQBzNegHDkHGwc81kyzNA==" saltValue="m8IWOS9ipNurkrI+15peaA=="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AC11-7CC2-47AB-83AA-4B936E611E36}">
  <sheetPr>
    <tabColor theme="7" tint="0.79998168889431442"/>
    <pageSetUpPr fitToPage="1"/>
  </sheetPr>
  <dimension ref="A1:J55"/>
  <sheetViews>
    <sheetView showGridLines="0" zoomScale="112" zoomScaleNormal="112" workbookViewId="0">
      <selection activeCell="D6" sqref="D6"/>
    </sheetView>
  </sheetViews>
  <sheetFormatPr defaultColWidth="8.88671875" defaultRowHeight="14.4" x14ac:dyDescent="0.3"/>
  <cols>
    <col min="1" max="1" width="6.88671875" customWidth="1"/>
    <col min="2" max="2" width="17.109375" customWidth="1"/>
    <col min="3" max="3" width="23.88671875" customWidth="1"/>
    <col min="4" max="4" width="13.88671875" customWidth="1"/>
    <col min="5" max="10" width="13.6640625" customWidth="1"/>
  </cols>
  <sheetData>
    <row r="1" spans="1:10" ht="18" x14ac:dyDescent="0.35">
      <c r="A1" s="251" t="s">
        <v>89</v>
      </c>
      <c r="B1" s="251"/>
      <c r="C1" s="251"/>
      <c r="D1" s="251"/>
      <c r="E1" s="251"/>
      <c r="F1" s="251"/>
      <c r="G1" s="251"/>
      <c r="H1" s="251"/>
      <c r="I1" s="251"/>
      <c r="J1" s="251"/>
    </row>
    <row r="2" spans="1:10" ht="18.75" customHeight="1" x14ac:dyDescent="0.35">
      <c r="A2" s="252" t="s">
        <v>33</v>
      </c>
      <c r="B2" s="252"/>
      <c r="C2" s="252"/>
      <c r="D2" s="252"/>
      <c r="E2" s="252"/>
      <c r="F2" s="252"/>
      <c r="G2" s="252"/>
      <c r="H2" s="252"/>
      <c r="I2" s="252"/>
      <c r="J2" s="252"/>
    </row>
    <row r="3" spans="1:10" x14ac:dyDescent="0.3">
      <c r="A3" s="32" t="s">
        <v>1</v>
      </c>
      <c r="B3" s="31"/>
      <c r="C3" s="31"/>
      <c r="D3" s="31"/>
      <c r="E3" s="31"/>
      <c r="F3" s="31"/>
    </row>
    <row r="4" spans="1:10" ht="19.5" customHeight="1" x14ac:dyDescent="0.35">
      <c r="A4" s="79"/>
      <c r="B4" s="31"/>
      <c r="C4" s="79"/>
      <c r="D4" s="79"/>
      <c r="E4" s="79"/>
      <c r="F4" s="79"/>
      <c r="G4" s="79"/>
      <c r="H4" s="79"/>
      <c r="I4" s="79"/>
      <c r="J4" s="79"/>
    </row>
    <row r="5" spans="1:10" x14ac:dyDescent="0.3">
      <c r="A5" s="1" t="s">
        <v>2</v>
      </c>
      <c r="B5" s="1"/>
      <c r="D5" s="36" t="str">
        <f>TEXT('FY Summary and Certification'!D4,)</f>
        <v/>
      </c>
      <c r="E5" s="36"/>
      <c r="F5" s="37"/>
      <c r="G5" s="36"/>
      <c r="H5" s="37"/>
      <c r="I5" s="36"/>
      <c r="J5" s="36"/>
    </row>
    <row r="6" spans="1:10" ht="15.6" customHeight="1" x14ac:dyDescent="0.3">
      <c r="A6" s="1" t="s">
        <v>75</v>
      </c>
      <c r="B6" s="1"/>
      <c r="D6" s="37" t="str">
        <f>'FY Summary and Certification'!D5</f>
        <v>2023-2024</v>
      </c>
      <c r="E6" s="36"/>
      <c r="F6" s="37"/>
      <c r="G6" s="36"/>
      <c r="H6" s="37"/>
      <c r="I6" s="36"/>
      <c r="J6" s="36"/>
    </row>
    <row r="7" spans="1:10" ht="14.4" customHeight="1" x14ac:dyDescent="0.35">
      <c r="A7" s="1" t="s">
        <v>3</v>
      </c>
      <c r="B7" s="79"/>
      <c r="D7" s="36" t="str">
        <f>TEXT('FY Summary and Certification'!D6,)</f>
        <v/>
      </c>
      <c r="E7" s="38"/>
      <c r="F7" s="38"/>
      <c r="G7" s="38"/>
      <c r="H7" s="38"/>
      <c r="I7" s="38"/>
      <c r="J7" s="38"/>
    </row>
    <row r="8" spans="1:10" ht="14.4" customHeight="1" x14ac:dyDescent="0.35">
      <c r="A8" s="1" t="s">
        <v>34</v>
      </c>
      <c r="B8" s="79"/>
      <c r="D8" s="175"/>
      <c r="E8" s="176"/>
      <c r="F8" s="176"/>
      <c r="G8" s="176"/>
      <c r="H8" s="176"/>
      <c r="I8" s="176"/>
      <c r="J8" s="176"/>
    </row>
    <row r="9" spans="1:10" ht="14.4" customHeight="1" x14ac:dyDescent="0.3">
      <c r="A9" s="1" t="s">
        <v>31</v>
      </c>
      <c r="B9" s="1"/>
      <c r="D9" s="175"/>
      <c r="E9" s="177"/>
      <c r="F9" s="177"/>
      <c r="G9" s="177"/>
      <c r="H9" s="177"/>
      <c r="I9" s="177"/>
      <c r="J9" s="177"/>
    </row>
    <row r="10" spans="1:10" ht="14.4" customHeight="1" x14ac:dyDescent="0.3">
      <c r="A10" s="1" t="s">
        <v>32</v>
      </c>
      <c r="B10" s="1"/>
      <c r="D10" s="19">
        <v>45444</v>
      </c>
      <c r="E10" s="2"/>
      <c r="F10" s="2"/>
      <c r="G10" s="2"/>
      <c r="H10" s="2"/>
      <c r="I10" s="2"/>
      <c r="J10" s="2"/>
    </row>
    <row r="11" spans="1:10" ht="14.4" customHeight="1" x14ac:dyDescent="0.3">
      <c r="A11" s="1" t="s">
        <v>6</v>
      </c>
      <c r="B11" s="1"/>
      <c r="D11" s="2" t="s">
        <v>97</v>
      </c>
      <c r="E11" s="2"/>
      <c r="F11" s="2"/>
      <c r="G11" s="2"/>
      <c r="H11" s="2"/>
      <c r="I11" s="2"/>
      <c r="J11" s="2"/>
    </row>
    <row r="12" spans="1:10" ht="15" thickBot="1" x14ac:dyDescent="0.35">
      <c r="A12" s="3"/>
      <c r="B12" s="3"/>
      <c r="C12" s="3"/>
      <c r="D12" s="3"/>
      <c r="E12" s="3"/>
      <c r="F12" s="3"/>
      <c r="G12" s="3"/>
      <c r="H12" s="3"/>
      <c r="I12" s="3"/>
      <c r="J12" s="3"/>
    </row>
    <row r="13" spans="1:10" ht="55.8" thickBot="1" x14ac:dyDescent="0.35">
      <c r="A13" s="256" t="s">
        <v>35</v>
      </c>
      <c r="B13" s="257"/>
      <c r="C13" s="257"/>
      <c r="D13" s="80" t="s">
        <v>79</v>
      </c>
      <c r="E13" s="88" t="s">
        <v>36</v>
      </c>
      <c r="F13" s="95" t="s">
        <v>37</v>
      </c>
      <c r="G13" s="96" t="s">
        <v>98</v>
      </c>
      <c r="H13" s="29" t="s">
        <v>99</v>
      </c>
      <c r="I13" s="98" t="s">
        <v>38</v>
      </c>
      <c r="J13" s="99" t="s">
        <v>39</v>
      </c>
    </row>
    <row r="14" spans="1:10" ht="17.100000000000001" customHeight="1" x14ac:dyDescent="0.3">
      <c r="A14" s="236" t="s">
        <v>82</v>
      </c>
      <c r="B14" s="237"/>
      <c r="C14" s="238"/>
      <c r="D14" s="81">
        <f>'FY Summary and Certification'!D12</f>
        <v>0</v>
      </c>
      <c r="E14" s="164">
        <f>SUM(E15:E16)</f>
        <v>0</v>
      </c>
      <c r="F14" s="143">
        <f>0.5*E14</f>
        <v>0</v>
      </c>
      <c r="G14" s="164">
        <f>SUM(G15:G16)</f>
        <v>0</v>
      </c>
      <c r="H14" s="149">
        <f>0.5*G14</f>
        <v>0</v>
      </c>
      <c r="I14" s="164">
        <f>SUM(I15:I16)</f>
        <v>0</v>
      </c>
      <c r="J14" s="156">
        <f>0.5*I14</f>
        <v>0</v>
      </c>
    </row>
    <row r="15" spans="1:10" x14ac:dyDescent="0.3">
      <c r="A15" s="4"/>
      <c r="B15" s="5" t="s">
        <v>11</v>
      </c>
      <c r="C15" s="6"/>
      <c r="D15" s="82">
        <f>'FY Summary and Certification'!D13</f>
        <v>0</v>
      </c>
      <c r="E15" s="89">
        <v>0</v>
      </c>
      <c r="F15" s="144">
        <f>0.5*E15</f>
        <v>0</v>
      </c>
      <c r="G15" s="89">
        <v>0</v>
      </c>
      <c r="H15" s="150">
        <f>0.5*G15</f>
        <v>0</v>
      </c>
      <c r="I15" s="165">
        <f>E15+G15</f>
        <v>0</v>
      </c>
      <c r="J15" s="157">
        <f>I15*0.5</f>
        <v>0</v>
      </c>
    </row>
    <row r="16" spans="1:10" x14ac:dyDescent="0.3">
      <c r="A16" s="7"/>
      <c r="B16" s="8" t="s">
        <v>12</v>
      </c>
      <c r="C16" s="9"/>
      <c r="D16" s="82">
        <f>'FY Summary and Certification'!D14</f>
        <v>0</v>
      </c>
      <c r="E16" s="222">
        <v>0</v>
      </c>
      <c r="F16" s="144">
        <f>0.5*E16</f>
        <v>0</v>
      </c>
      <c r="G16" s="89">
        <v>0</v>
      </c>
      <c r="H16" s="150">
        <f>0.5*G16</f>
        <v>0</v>
      </c>
      <c r="I16" s="165">
        <f>E16+G16</f>
        <v>0</v>
      </c>
      <c r="J16" s="157">
        <f>I16*0.5</f>
        <v>0</v>
      </c>
    </row>
    <row r="17" spans="1:10" ht="17.100000000000001" customHeight="1" x14ac:dyDescent="0.3">
      <c r="A17" s="10" t="s">
        <v>83</v>
      </c>
      <c r="B17" s="206"/>
      <c r="C17" s="206"/>
      <c r="D17" s="209">
        <f>'FY Summary and Certification'!D15</f>
        <v>0</v>
      </c>
      <c r="E17" s="210">
        <f t="shared" ref="E17:H17" si="0">E18</f>
        <v>0</v>
      </c>
      <c r="F17" s="117">
        <f t="shared" si="0"/>
        <v>0</v>
      </c>
      <c r="G17" s="210">
        <f t="shared" si="0"/>
        <v>0</v>
      </c>
      <c r="H17" s="105">
        <f t="shared" si="0"/>
        <v>0</v>
      </c>
      <c r="I17" s="218">
        <f>I18</f>
        <v>0</v>
      </c>
      <c r="J17" s="219">
        <f>0.5*I17</f>
        <v>0</v>
      </c>
    </row>
    <row r="18" spans="1:10" ht="15" thickBot="1" x14ac:dyDescent="0.35">
      <c r="A18" s="207"/>
      <c r="B18" s="8" t="s">
        <v>84</v>
      </c>
      <c r="C18" s="208"/>
      <c r="D18" s="205">
        <f>'FY Summary and Certification'!D16</f>
        <v>0</v>
      </c>
      <c r="E18" s="89">
        <v>0</v>
      </c>
      <c r="F18" s="211">
        <f t="shared" ref="F18" si="1">0.5*E18</f>
        <v>0</v>
      </c>
      <c r="G18" s="89">
        <v>0</v>
      </c>
      <c r="H18" s="150">
        <f t="shared" ref="H18" si="2">0.5*G18</f>
        <v>0</v>
      </c>
      <c r="I18" s="165">
        <f>E18+G18</f>
        <v>0</v>
      </c>
      <c r="J18" s="157">
        <f t="shared" ref="J18" si="3">I18*0.5</f>
        <v>0</v>
      </c>
    </row>
    <row r="19" spans="1:10" ht="17.100000000000001" customHeight="1" x14ac:dyDescent="0.3">
      <c r="A19" s="10" t="s">
        <v>13</v>
      </c>
      <c r="B19" s="11"/>
      <c r="C19" s="12"/>
      <c r="D19" s="83">
        <f>'FY Summary and Certification'!D17</f>
        <v>0</v>
      </c>
      <c r="E19" s="171">
        <f>SUM(E20:E25)</f>
        <v>0</v>
      </c>
      <c r="F19" s="143">
        <f>0.5*E19</f>
        <v>0</v>
      </c>
      <c r="G19" s="164">
        <f>SUM(G20:G25)</f>
        <v>0</v>
      </c>
      <c r="H19" s="149">
        <f>0.5*G19</f>
        <v>0</v>
      </c>
      <c r="I19" s="164">
        <f>SUM(I20:I25)</f>
        <v>0</v>
      </c>
      <c r="J19" s="156">
        <f>0.5*I19</f>
        <v>0</v>
      </c>
    </row>
    <row r="20" spans="1:10" x14ac:dyDescent="0.3">
      <c r="A20" s="7"/>
      <c r="B20" s="8" t="s">
        <v>40</v>
      </c>
      <c r="C20" s="9"/>
      <c r="D20" s="82">
        <f>'FY Summary and Certification'!D18</f>
        <v>0</v>
      </c>
      <c r="E20" s="89">
        <v>0</v>
      </c>
      <c r="F20" s="144">
        <f t="shared" ref="F20:H25" si="4">0.5*E20</f>
        <v>0</v>
      </c>
      <c r="G20" s="89">
        <v>0</v>
      </c>
      <c r="H20" s="150">
        <f t="shared" si="4"/>
        <v>0</v>
      </c>
      <c r="I20" s="165">
        <f>E20+G20</f>
        <v>0</v>
      </c>
      <c r="J20" s="157">
        <f t="shared" ref="J20:J25" si="5">I20*0.5</f>
        <v>0</v>
      </c>
    </row>
    <row r="21" spans="1:10" x14ac:dyDescent="0.3">
      <c r="A21" s="7"/>
      <c r="B21" s="8" t="s">
        <v>15</v>
      </c>
      <c r="C21" s="9"/>
      <c r="D21" s="82">
        <f>'FY Summary and Certification'!D19</f>
        <v>0</v>
      </c>
      <c r="E21" s="89">
        <v>0</v>
      </c>
      <c r="F21" s="144">
        <f t="shared" si="4"/>
        <v>0</v>
      </c>
      <c r="G21" s="89">
        <v>0</v>
      </c>
      <c r="H21" s="150">
        <f t="shared" si="4"/>
        <v>0</v>
      </c>
      <c r="I21" s="165">
        <f t="shared" ref="I21:I25" si="6">E21+G21</f>
        <v>0</v>
      </c>
      <c r="J21" s="157">
        <f t="shared" si="5"/>
        <v>0</v>
      </c>
    </row>
    <row r="22" spans="1:10" x14ac:dyDescent="0.3">
      <c r="A22" s="7"/>
      <c r="B22" s="8" t="s">
        <v>16</v>
      </c>
      <c r="C22" s="9"/>
      <c r="D22" s="82">
        <f>'FY Summary and Certification'!D20</f>
        <v>0</v>
      </c>
      <c r="E22" s="89">
        <v>0</v>
      </c>
      <c r="F22" s="144">
        <f t="shared" si="4"/>
        <v>0</v>
      </c>
      <c r="G22" s="89">
        <v>0</v>
      </c>
      <c r="H22" s="150">
        <f t="shared" si="4"/>
        <v>0</v>
      </c>
      <c r="I22" s="165">
        <f t="shared" si="6"/>
        <v>0</v>
      </c>
      <c r="J22" s="157">
        <f t="shared" si="5"/>
        <v>0</v>
      </c>
    </row>
    <row r="23" spans="1:10" x14ac:dyDescent="0.3">
      <c r="A23" s="7"/>
      <c r="B23" s="8" t="s">
        <v>41</v>
      </c>
      <c r="C23" s="9"/>
      <c r="D23" s="82">
        <f>'FY Summary and Certification'!D21</f>
        <v>0</v>
      </c>
      <c r="E23" s="89">
        <v>0</v>
      </c>
      <c r="F23" s="144">
        <f t="shared" si="4"/>
        <v>0</v>
      </c>
      <c r="G23" s="89">
        <v>0</v>
      </c>
      <c r="H23" s="150">
        <f t="shared" si="4"/>
        <v>0</v>
      </c>
      <c r="I23" s="165">
        <f t="shared" si="6"/>
        <v>0</v>
      </c>
      <c r="J23" s="157">
        <f t="shared" si="5"/>
        <v>0</v>
      </c>
    </row>
    <row r="24" spans="1:10" x14ac:dyDescent="0.3">
      <c r="A24" s="7"/>
      <c r="B24" s="8" t="s">
        <v>18</v>
      </c>
      <c r="C24" s="9"/>
      <c r="D24" s="82">
        <f>'FY Summary and Certification'!D22</f>
        <v>0</v>
      </c>
      <c r="E24" s="89">
        <v>0</v>
      </c>
      <c r="F24" s="144">
        <f t="shared" si="4"/>
        <v>0</v>
      </c>
      <c r="G24" s="89">
        <v>0</v>
      </c>
      <c r="H24" s="150">
        <f t="shared" si="4"/>
        <v>0</v>
      </c>
      <c r="I24" s="165">
        <f t="shared" si="6"/>
        <v>0</v>
      </c>
      <c r="J24" s="157">
        <f t="shared" si="5"/>
        <v>0</v>
      </c>
    </row>
    <row r="25" spans="1:10" x14ac:dyDescent="0.3">
      <c r="A25" s="48"/>
      <c r="B25" s="49" t="s">
        <v>19</v>
      </c>
      <c r="C25" s="50"/>
      <c r="D25" s="84">
        <f>'FY Summary and Certification'!D23</f>
        <v>0</v>
      </c>
      <c r="E25" s="90">
        <v>0</v>
      </c>
      <c r="F25" s="145">
        <f t="shared" si="4"/>
        <v>0</v>
      </c>
      <c r="G25" s="90">
        <v>0</v>
      </c>
      <c r="H25" s="151">
        <f t="shared" si="4"/>
        <v>0</v>
      </c>
      <c r="I25" s="165">
        <f t="shared" si="6"/>
        <v>0</v>
      </c>
      <c r="J25" s="158">
        <f t="shared" si="5"/>
        <v>0</v>
      </c>
    </row>
    <row r="26" spans="1:10" ht="16.5" customHeight="1" thickBot="1" x14ac:dyDescent="0.35">
      <c r="A26" s="59" t="s">
        <v>42</v>
      </c>
      <c r="B26" s="60"/>
      <c r="C26" s="61"/>
      <c r="D26" s="85">
        <f>D14+D19+D17</f>
        <v>0</v>
      </c>
      <c r="E26" s="91">
        <f t="shared" ref="E26:J26" si="7">E14+E19+E17</f>
        <v>0</v>
      </c>
      <c r="F26" s="85">
        <f t="shared" si="7"/>
        <v>0</v>
      </c>
      <c r="G26" s="91">
        <f t="shared" si="7"/>
        <v>0</v>
      </c>
      <c r="H26" s="152">
        <f t="shared" si="7"/>
        <v>0</v>
      </c>
      <c r="I26" s="91">
        <f t="shared" si="7"/>
        <v>0</v>
      </c>
      <c r="J26" s="159">
        <f t="shared" si="7"/>
        <v>0</v>
      </c>
    </row>
    <row r="27" spans="1:10" ht="17.100000000000001" customHeight="1" x14ac:dyDescent="0.3">
      <c r="A27" s="45" t="s">
        <v>0</v>
      </c>
      <c r="B27" s="46"/>
      <c r="C27" s="47"/>
      <c r="D27" s="142">
        <f>'FY Summary and Certification'!D25</f>
        <v>0</v>
      </c>
      <c r="E27" s="172">
        <f>SUM(E28:E30)</f>
        <v>0</v>
      </c>
      <c r="F27" s="146">
        <f>0.5*E27</f>
        <v>0</v>
      </c>
      <c r="G27" s="166">
        <f>SUM(G28:G30)</f>
        <v>0</v>
      </c>
      <c r="H27" s="153">
        <f>0.5*G27</f>
        <v>0</v>
      </c>
      <c r="I27" s="166">
        <f>SUM(I28:I30)</f>
        <v>0</v>
      </c>
      <c r="J27" s="160">
        <f>0.5*I27</f>
        <v>0</v>
      </c>
    </row>
    <row r="28" spans="1:10" x14ac:dyDescent="0.3">
      <c r="A28" s="7"/>
      <c r="B28" s="8" t="s">
        <v>21</v>
      </c>
      <c r="C28" s="9"/>
      <c r="D28" s="82">
        <f>'FY Summary and Certification'!D26</f>
        <v>0</v>
      </c>
      <c r="E28" s="89">
        <v>0</v>
      </c>
      <c r="F28" s="144">
        <f>0.5*E28</f>
        <v>0</v>
      </c>
      <c r="G28" s="89">
        <v>0</v>
      </c>
      <c r="H28" s="150">
        <f>0.5*G28</f>
        <v>0</v>
      </c>
      <c r="I28" s="165">
        <f>E28+G28</f>
        <v>0</v>
      </c>
      <c r="J28" s="157">
        <f>I28*0.5</f>
        <v>0</v>
      </c>
    </row>
    <row r="29" spans="1:10" x14ac:dyDescent="0.3">
      <c r="A29" s="7"/>
      <c r="B29" s="8" t="s">
        <v>22</v>
      </c>
      <c r="C29" s="9"/>
      <c r="D29" s="82">
        <f>'FY Summary and Certification'!D27</f>
        <v>0</v>
      </c>
      <c r="E29" s="89">
        <v>0</v>
      </c>
      <c r="F29" s="144">
        <f>0.5*E29</f>
        <v>0</v>
      </c>
      <c r="G29" s="89">
        <v>0</v>
      </c>
      <c r="H29" s="150">
        <f>0.5*G29</f>
        <v>0</v>
      </c>
      <c r="I29" s="165">
        <f t="shared" ref="I29:I30" si="8">E29+G29</f>
        <v>0</v>
      </c>
      <c r="J29" s="157">
        <f>I29*0.5</f>
        <v>0</v>
      </c>
    </row>
    <row r="30" spans="1:10" ht="15" customHeight="1" thickBot="1" x14ac:dyDescent="0.35">
      <c r="A30" s="13"/>
      <c r="B30" s="14" t="s">
        <v>23</v>
      </c>
      <c r="C30" s="15"/>
      <c r="D30" s="86">
        <f>'FY Summary and Certification'!D28</f>
        <v>0</v>
      </c>
      <c r="E30" s="93">
        <v>0</v>
      </c>
      <c r="F30" s="147">
        <f>0.5*E30</f>
        <v>0</v>
      </c>
      <c r="G30" s="93">
        <v>0</v>
      </c>
      <c r="H30" s="154">
        <f>0.5*G30</f>
        <v>0</v>
      </c>
      <c r="I30" s="165">
        <f t="shared" si="8"/>
        <v>0</v>
      </c>
      <c r="J30" s="161">
        <f>I30*0.5</f>
        <v>0</v>
      </c>
    </row>
    <row r="31" spans="1:10" ht="16.5" customHeight="1" thickBot="1" x14ac:dyDescent="0.35">
      <c r="A31" s="258" t="s">
        <v>43</v>
      </c>
      <c r="B31" s="259"/>
      <c r="C31" s="259"/>
      <c r="D31" s="87">
        <f>D14+D19+D27+D17</f>
        <v>0</v>
      </c>
      <c r="E31" s="94">
        <f t="shared" ref="E31:J31" si="9">E14+E19+E27+E17</f>
        <v>0</v>
      </c>
      <c r="F31" s="87">
        <f t="shared" si="9"/>
        <v>0</v>
      </c>
      <c r="G31" s="94">
        <f t="shared" si="9"/>
        <v>0</v>
      </c>
      <c r="H31" s="155">
        <f t="shared" si="9"/>
        <v>0</v>
      </c>
      <c r="I31" s="94">
        <f t="shared" si="9"/>
        <v>0</v>
      </c>
      <c r="J31" s="162">
        <f t="shared" si="9"/>
        <v>0</v>
      </c>
    </row>
    <row r="32" spans="1:10" ht="16.5" customHeight="1" thickBot="1" x14ac:dyDescent="0.35">
      <c r="A32" s="51"/>
      <c r="B32" s="52"/>
      <c r="C32" s="52"/>
      <c r="D32" s="52"/>
      <c r="E32" s="52" t="s">
        <v>90</v>
      </c>
      <c r="F32" s="148">
        <f>10%*F31</f>
        <v>0</v>
      </c>
      <c r="G32" s="53" t="s">
        <v>91</v>
      </c>
      <c r="H32" s="148">
        <f>10%*H31</f>
        <v>0</v>
      </c>
      <c r="I32" s="53"/>
      <c r="J32" s="163">
        <f>F32+H32</f>
        <v>0</v>
      </c>
    </row>
    <row r="33" spans="1:10" ht="16.5" customHeight="1" thickTop="1" thickBot="1" x14ac:dyDescent="0.35">
      <c r="A33" s="253" t="s">
        <v>95</v>
      </c>
      <c r="B33" s="254"/>
      <c r="C33" s="254"/>
      <c r="D33" s="254"/>
      <c r="E33" s="255"/>
      <c r="F33" s="44">
        <f>F31-F32</f>
        <v>0</v>
      </c>
      <c r="G33" s="30"/>
      <c r="H33" s="44">
        <f>H31-H32</f>
        <v>0</v>
      </c>
      <c r="I33" s="30"/>
      <c r="J33" s="100">
        <f>J31-J32</f>
        <v>0</v>
      </c>
    </row>
    <row r="34" spans="1:10" ht="33.9" customHeight="1" x14ac:dyDescent="0.35">
      <c r="A34" s="235" t="s">
        <v>44</v>
      </c>
      <c r="B34" s="235"/>
      <c r="C34" s="235"/>
      <c r="D34" s="235"/>
      <c r="E34" s="235"/>
      <c r="F34" s="235"/>
      <c r="G34" s="235"/>
      <c r="H34" s="235"/>
      <c r="I34" s="235"/>
      <c r="J34" s="235"/>
    </row>
    <row r="35" spans="1:10" ht="28.5" customHeight="1" x14ac:dyDescent="0.3">
      <c r="A35" s="239" t="s">
        <v>45</v>
      </c>
      <c r="B35" s="239"/>
      <c r="C35" s="239"/>
      <c r="D35" s="239"/>
      <c r="E35" s="239"/>
      <c r="F35" s="239"/>
      <c r="G35" s="239"/>
      <c r="H35" s="239"/>
      <c r="I35" s="239"/>
      <c r="J35" s="239"/>
    </row>
    <row r="36" spans="1:10" ht="12.6" hidden="1" customHeight="1" x14ac:dyDescent="0.3">
      <c r="A36" t="s">
        <v>46</v>
      </c>
      <c r="B36" t="s">
        <v>47</v>
      </c>
      <c r="C36" t="s">
        <v>48</v>
      </c>
      <c r="D36" t="s">
        <v>49</v>
      </c>
      <c r="E36" t="s">
        <v>50</v>
      </c>
      <c r="F36" t="s">
        <v>51</v>
      </c>
      <c r="G36" t="s">
        <v>52</v>
      </c>
      <c r="H36" t="s">
        <v>53</v>
      </c>
      <c r="I36" t="s">
        <v>54</v>
      </c>
      <c r="J36" t="s">
        <v>55</v>
      </c>
    </row>
    <row r="37" spans="1:10" ht="34.5" customHeight="1" x14ac:dyDescent="0.3">
      <c r="A37" s="33"/>
      <c r="B37" s="35" t="s">
        <v>56</v>
      </c>
      <c r="C37" s="28"/>
      <c r="D37" s="34" t="s">
        <v>57</v>
      </c>
      <c r="E37" s="34" t="s">
        <v>58</v>
      </c>
      <c r="F37" s="34" t="s">
        <v>15</v>
      </c>
      <c r="G37" s="34" t="s">
        <v>16</v>
      </c>
      <c r="H37" s="34" t="s">
        <v>59</v>
      </c>
      <c r="I37" s="34" t="s">
        <v>60</v>
      </c>
      <c r="J37" s="34" t="s">
        <v>19</v>
      </c>
    </row>
    <row r="38" spans="1:10" x14ac:dyDescent="0.3">
      <c r="A38" s="113"/>
      <c r="B38" s="114" t="s">
        <v>92</v>
      </c>
      <c r="C38" s="114"/>
      <c r="D38" s="101"/>
      <c r="E38" s="102"/>
      <c r="F38" s="102"/>
      <c r="G38" s="102"/>
      <c r="H38" s="102"/>
      <c r="I38" s="102"/>
      <c r="J38" s="102"/>
    </row>
    <row r="39" spans="1:10" x14ac:dyDescent="0.3">
      <c r="A39" s="113"/>
      <c r="B39" s="114" t="s">
        <v>93</v>
      </c>
      <c r="C39" s="114"/>
      <c r="D39" s="102"/>
      <c r="E39" s="102"/>
      <c r="F39" s="102"/>
      <c r="G39" s="102"/>
      <c r="H39" s="102"/>
      <c r="I39" s="102"/>
      <c r="J39" s="102"/>
    </row>
    <row r="40" spans="1:10" x14ac:dyDescent="0.3">
      <c r="A40" s="113"/>
      <c r="B40" s="114">
        <v>0</v>
      </c>
      <c r="C40" s="114">
        <v>0</v>
      </c>
      <c r="D40" s="102"/>
      <c r="E40" s="102"/>
      <c r="F40" s="102"/>
      <c r="G40" s="102"/>
      <c r="H40" s="102"/>
      <c r="I40" s="102"/>
      <c r="J40" s="102"/>
    </row>
    <row r="41" spans="1:10" x14ac:dyDescent="0.3">
      <c r="A41" s="113"/>
      <c r="B41" s="114" t="s">
        <v>61</v>
      </c>
      <c r="C41" s="114"/>
      <c r="D41" s="102"/>
      <c r="E41" s="102"/>
      <c r="F41" s="102"/>
      <c r="G41" s="102"/>
      <c r="H41" s="102"/>
      <c r="I41" s="102"/>
      <c r="J41" s="102"/>
    </row>
    <row r="42" spans="1:10" x14ac:dyDescent="0.3">
      <c r="A42" s="113"/>
      <c r="B42" s="114" t="s">
        <v>61</v>
      </c>
      <c r="C42" s="114"/>
      <c r="D42" s="102"/>
      <c r="E42" s="102"/>
      <c r="F42" s="102"/>
      <c r="G42" s="102"/>
      <c r="H42" s="102"/>
      <c r="I42" s="102"/>
      <c r="J42" s="102"/>
    </row>
    <row r="43" spans="1:10" x14ac:dyDescent="0.3">
      <c r="A43" s="113"/>
      <c r="B43" s="114" t="s">
        <v>61</v>
      </c>
      <c r="C43" s="114"/>
      <c r="D43" s="102"/>
      <c r="E43" s="102"/>
      <c r="F43" s="102"/>
      <c r="G43" s="102"/>
      <c r="H43" s="102"/>
      <c r="I43" s="102"/>
      <c r="J43" s="102"/>
    </row>
    <row r="44" spans="1:10" x14ac:dyDescent="0.3">
      <c r="A44" s="22"/>
      <c r="B44" s="114" t="s">
        <v>61</v>
      </c>
      <c r="C44" s="114"/>
      <c r="D44" s="102"/>
      <c r="E44" s="102"/>
      <c r="F44" s="102"/>
      <c r="G44" s="102"/>
      <c r="H44" s="102"/>
      <c r="I44" s="102"/>
      <c r="J44" s="102"/>
    </row>
    <row r="45" spans="1:10" x14ac:dyDescent="0.3">
      <c r="A45" s="114"/>
      <c r="B45" s="114" t="s">
        <v>62</v>
      </c>
      <c r="C45" s="114"/>
      <c r="D45" s="102"/>
      <c r="E45" s="102"/>
      <c r="F45" s="102"/>
      <c r="G45" s="102"/>
      <c r="H45" s="102"/>
      <c r="I45" s="102"/>
      <c r="J45" s="102"/>
    </row>
    <row r="47" spans="1:10" ht="18" x14ac:dyDescent="0.3">
      <c r="A47" s="240" t="s">
        <v>63</v>
      </c>
      <c r="B47" s="240"/>
      <c r="C47" s="240"/>
      <c r="D47" s="240"/>
      <c r="E47" s="27"/>
      <c r="F47" s="27"/>
    </row>
    <row r="48" spans="1:10" ht="36.15" customHeight="1" thickBot="1" x14ac:dyDescent="0.35">
      <c r="A48" s="241" t="s">
        <v>64</v>
      </c>
      <c r="B48" s="241"/>
      <c r="C48" s="241"/>
      <c r="D48" s="241"/>
      <c r="E48" s="43"/>
      <c r="F48" s="43"/>
      <c r="G48" s="43"/>
      <c r="H48" s="43"/>
    </row>
    <row r="49" spans="1:10" ht="14.4" customHeight="1" thickBot="1" x14ac:dyDescent="0.35">
      <c r="A49" s="242" t="s">
        <v>65</v>
      </c>
      <c r="B49" s="243"/>
      <c r="C49" s="243"/>
      <c r="D49" s="173">
        <f>Oct!D50</f>
        <v>0</v>
      </c>
      <c r="F49" s="25"/>
      <c r="G49" s="248" t="s">
        <v>66</v>
      </c>
      <c r="H49" s="249"/>
      <c r="I49" s="249"/>
      <c r="J49" s="250"/>
    </row>
    <row r="50" spans="1:10" ht="33" customHeight="1" thickBot="1" x14ac:dyDescent="0.35">
      <c r="A50" s="244" t="s">
        <v>67</v>
      </c>
      <c r="B50" s="245"/>
      <c r="C50" s="245"/>
      <c r="D50" s="174">
        <f>Oct!D51</f>
        <v>0</v>
      </c>
      <c r="G50" s="73" t="s">
        <v>68</v>
      </c>
      <c r="H50" s="74"/>
      <c r="I50" s="71"/>
      <c r="J50" s="72"/>
    </row>
    <row r="51" spans="1:10" ht="15" thickTop="1" x14ac:dyDescent="0.3">
      <c r="A51" s="246" t="s">
        <v>69</v>
      </c>
      <c r="B51" s="247"/>
      <c r="C51" s="247"/>
      <c r="D51" s="62">
        <f>IFERROR(D50/D49,0)</f>
        <v>0</v>
      </c>
      <c r="G51" s="73"/>
      <c r="H51" s="25"/>
      <c r="J51" s="75" t="s">
        <v>30</v>
      </c>
    </row>
    <row r="52" spans="1:10" ht="47.85" customHeight="1" thickBot="1" x14ac:dyDescent="0.35">
      <c r="A52" s="244" t="s">
        <v>94</v>
      </c>
      <c r="B52" s="245"/>
      <c r="C52" s="245"/>
      <c r="D52" s="174">
        <f>Oct!D53</f>
        <v>0</v>
      </c>
      <c r="G52" s="116" t="s">
        <v>70</v>
      </c>
      <c r="H52" s="74"/>
      <c r="I52" s="71"/>
      <c r="J52" s="76"/>
    </row>
    <row r="53" spans="1:10" ht="14.4" customHeight="1" thickTop="1" x14ac:dyDescent="0.3">
      <c r="A53" s="233" t="s">
        <v>71</v>
      </c>
      <c r="B53" s="234"/>
      <c r="C53" s="234"/>
      <c r="D53" s="62">
        <f>(D49-D52)*D51</f>
        <v>0</v>
      </c>
      <c r="G53" s="73"/>
      <c r="H53" s="25"/>
      <c r="J53" s="77" t="s">
        <v>30</v>
      </c>
    </row>
    <row r="54" spans="1:10" ht="30.75" customHeight="1" thickBot="1" x14ac:dyDescent="0.35">
      <c r="A54" s="244" t="s">
        <v>72</v>
      </c>
      <c r="B54" s="245"/>
      <c r="C54" s="245"/>
      <c r="D54" s="170">
        <v>0</v>
      </c>
      <c r="G54" s="73" t="s">
        <v>73</v>
      </c>
      <c r="H54" s="74"/>
      <c r="I54" s="71"/>
      <c r="J54" s="76"/>
    </row>
    <row r="55" spans="1:10" ht="30.9" customHeight="1" thickTop="1" thickBot="1" x14ac:dyDescent="0.35">
      <c r="A55" s="233" t="s">
        <v>74</v>
      </c>
      <c r="B55" s="234"/>
      <c r="C55" s="234"/>
      <c r="D55" s="62">
        <f>D54*D53</f>
        <v>0</v>
      </c>
      <c r="G55" s="69"/>
      <c r="H55" s="70"/>
      <c r="I55" s="70"/>
      <c r="J55" s="78" t="s">
        <v>30</v>
      </c>
    </row>
  </sheetData>
  <sheetProtection algorithmName="SHA-512" hashValue="z3df5AZER0lD/BCpLmQlvroCupwqb7kBCAXZP1VWrgELNvibDaiyXs9/jcaDIu7CJnwwZXkViAEikcCYhpB09g==" saltValue="VdhQltHINAl7ahUIdnaDYg=="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34:J34"/>
    <mergeCell ref="A35:J35"/>
    <mergeCell ref="A47:D47"/>
    <mergeCell ref="A48:D48"/>
    <mergeCell ref="A49:C49"/>
    <mergeCell ref="G49:J49"/>
    <mergeCell ref="A50:C50"/>
    <mergeCell ref="A51:C51"/>
    <mergeCell ref="A52:C52"/>
    <mergeCell ref="A53:C53"/>
    <mergeCell ref="A54:C54"/>
  </mergeCells>
  <pageMargins left="0.7" right="0.7" top="0.75" bottom="0.75" header="0.3" footer="0.3"/>
  <pageSetup scale="63" orientation="portrait" r:id="rId1"/>
  <headerFooter>
    <oddFooter>&amp;L&amp;D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E423A3485D1445863122D650D5F357" ma:contentTypeVersion="14" ma:contentTypeDescription="Create a new document." ma:contentTypeScope="" ma:versionID="c13f11dfd7ee118e08157fecdf0e11d1">
  <xsd:schema xmlns:xsd="http://www.w3.org/2001/XMLSchema" xmlns:xs="http://www.w3.org/2001/XMLSchema" xmlns:p="http://schemas.microsoft.com/office/2006/metadata/properties" xmlns:ns2="3b748c34-062f-490b-9515-6b7afc8aab77" xmlns:ns3="5870530b-4151-452c-b39b-ff81054bf27d" xmlns:ns4="bf2920f7-6e42-4ee3-9f3f-c94b7af73a2a" targetNamespace="http://schemas.microsoft.com/office/2006/metadata/properties" ma:root="true" ma:fieldsID="48481229c15733e88a150032fce0be2b" ns2:_="" ns3:_="" ns4:_="">
    <xsd:import namespace="3b748c34-062f-490b-9515-6b7afc8aab77"/>
    <xsd:import namespace="5870530b-4151-452c-b39b-ff81054bf27d"/>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48c34-062f-490b-9515-6b7afc8aa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70530b-4151-452c-b39b-ff81054bf2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38e999-a57f-41c8-84e6-3ad5f3315cdd}" ma:internalName="TaxCatchAll" ma:showField="CatchAllData" ma:web="5870530b-4151-452c-b39b-ff81054b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5870530b-4151-452c-b39b-ff81054bf27d">
      <UserInfo>
        <DisplayName/>
        <AccountId xsi:nil="true"/>
        <AccountType/>
      </UserInfo>
    </SharedWithUsers>
    <TaxCatchAll xmlns="bf2920f7-6e42-4ee3-9f3f-c94b7af73a2a" xsi:nil="true"/>
    <lcf76f155ced4ddcb4097134ff3c332f xmlns="3b748c34-062f-490b-9515-6b7afc8aab77">
      <Terms xmlns="http://schemas.microsoft.com/office/infopath/2007/PartnerControls"/>
    </lcf76f155ced4ddcb4097134ff3c332f>
    <MediaLengthInSeconds xmlns="3b748c34-062f-490b-9515-6b7afc8aab77" xsi:nil="true"/>
  </documentManagement>
</p:properties>
</file>

<file path=customXml/itemProps1.xml><?xml version="1.0" encoding="utf-8"?>
<ds:datastoreItem xmlns:ds="http://schemas.openxmlformats.org/officeDocument/2006/customXml" ds:itemID="{67ABF43B-A963-463B-B5C0-332C2A5069BD}">
  <ds:schemaRefs>
    <ds:schemaRef ds:uri="http://schemas.microsoft.com/sharepoint/v3/contenttype/forms"/>
  </ds:schemaRefs>
</ds:datastoreItem>
</file>

<file path=customXml/itemProps2.xml><?xml version="1.0" encoding="utf-8"?>
<ds:datastoreItem xmlns:ds="http://schemas.openxmlformats.org/officeDocument/2006/customXml" ds:itemID="{8B3D93E0-E365-427C-AC68-A9D829EB3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48c34-062f-490b-9515-6b7afc8aab77"/>
    <ds:schemaRef ds:uri="5870530b-4151-452c-b39b-ff81054bf27d"/>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47FF5C-8777-4F34-B792-971B2EF2474C}">
  <ds:schemaRefs>
    <ds:schemaRef ds:uri="http://schemas.microsoft.com/DataMashup"/>
  </ds:schemaRefs>
</ds:datastoreItem>
</file>

<file path=customXml/itemProps4.xml><?xml version="1.0" encoding="utf-8"?>
<ds:datastoreItem xmlns:ds="http://schemas.openxmlformats.org/officeDocument/2006/customXml" ds:itemID="{8BD4B73A-3C7D-4BF4-92FA-0C12C70C0AD5}">
  <ds:schemaRefs>
    <ds:schemaRef ds:uri="http://schemas.microsoft.com/office/2006/metadata/properties"/>
    <ds:schemaRef ds:uri="http://purl.org/dc/dcmitype/"/>
    <ds:schemaRef ds:uri="http://schemas.microsoft.com/office/2006/documentManagement/types"/>
    <ds:schemaRef ds:uri="http://purl.org/dc/terms/"/>
    <ds:schemaRef ds:uri="7fb088f4-7e3b-4760-98f5-875e16dca55b"/>
    <ds:schemaRef ds:uri="http://schemas.openxmlformats.org/package/2006/metadata/core-properties"/>
    <ds:schemaRef ds:uri="http://schemas.microsoft.com/office/infopath/2007/PartnerControls"/>
    <ds:schemaRef ds:uri="f66bf9b5-5233-4db5-9092-126246e69c05"/>
    <ds:schemaRef ds:uri="http://www.w3.org/XML/1998/namespace"/>
    <ds:schemaRef ds:uri="http://purl.org/dc/elements/1.1/"/>
    <ds:schemaRef ds:uri="bf6b85c5-ec97-44b4-8a6c-899df8298f75"/>
    <ds:schemaRef ds:uri="05d543f2-6fa5-4cf2-b626-2b02d836547c"/>
    <ds:schemaRef ds:uri="http://schemas.microsoft.com/sharepoint/v3"/>
    <ds:schemaRef ds:uri="5870530b-4151-452c-b39b-ff81054bf27d"/>
    <ds:schemaRef ds:uri="bf2920f7-6e42-4ee3-9f3f-c94b7af73a2a"/>
    <ds:schemaRef ds:uri="3b748c34-062f-490b-9515-6b7afc8aab77"/>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FY Summary and Certification</vt:lpstr>
      <vt:lpstr>Oct</vt:lpstr>
      <vt:lpstr>Oct SUPP</vt:lpstr>
      <vt:lpstr>Nov</vt:lpstr>
      <vt:lpstr>Nov SUPP</vt:lpstr>
      <vt:lpstr>Dec</vt:lpstr>
      <vt:lpstr>Dec SUPP</vt:lpstr>
      <vt:lpstr>Jan</vt:lpstr>
      <vt:lpstr>Jan SUPP</vt:lpstr>
      <vt:lpstr>Feb</vt:lpstr>
      <vt:lpstr>Feb SUPP</vt:lpstr>
      <vt:lpstr>Mar</vt:lpstr>
      <vt:lpstr>Mar SUPP</vt:lpstr>
      <vt:lpstr>Apr</vt:lpstr>
      <vt:lpstr>Apr SUPP</vt:lpstr>
      <vt:lpstr>May</vt:lpstr>
      <vt:lpstr>May SUPP</vt:lpstr>
      <vt:lpstr>Jun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Lung</dc:creator>
  <cp:keywords/>
  <dc:description/>
  <cp:lastModifiedBy>Samantha Poster</cp:lastModifiedBy>
  <cp:revision/>
  <cp:lastPrinted>2022-07-18T23:48:33Z</cp:lastPrinted>
  <dcterms:created xsi:type="dcterms:W3CDTF">2020-10-20T22:51:58Z</dcterms:created>
  <dcterms:modified xsi:type="dcterms:W3CDTF">2023-11-13T22:28:12Z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0x010100DBE423A3485D1445863122D650D5F357</vt:lpwstr>
  </property>
  <property fmtid="{D5CDD505-2E9C-101B-9397-08002B2CF9AE}" pid="3" name="Order">
    <vt:r8>2277300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