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lacounty.sharepoint.com/teams/CalFRESHET/Shared Documents/General/CFET Skill Up LA Program Files/Program/SULA Handbook/Fiscal Tools/"/>
    </mc:Choice>
  </mc:AlternateContent>
  <xr:revisionPtr revIDLastSave="271" documentId="8_{2C72421A-DF91-419C-A64E-0E04235A9DB7}" xr6:coauthVersionLast="47" xr6:coauthVersionMax="47" xr10:uidLastSave="{E59FF6F0-ADB1-48AB-BC65-BFC92777D5F2}"/>
  <bookViews>
    <workbookView xWindow="30960" yWindow="2160" windowWidth="21600" windowHeight="11295" xr2:uid="{FBF9F50D-C482-40A5-AF08-1ADB7C743C9B}"/>
  </bookViews>
  <sheets>
    <sheet name="This goes in your invoice" sheetId="3" r:id="rId1"/>
    <sheet name="Monthly Client Ratio" sheetId="1" r:id="rId2"/>
    <sheet name="Monthly Direct Time"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2" i="1" l="1"/>
  <c r="L13" i="1"/>
  <c r="L14" i="1"/>
  <c r="L15" i="1"/>
  <c r="L16" i="1"/>
  <c r="L17" i="1"/>
  <c r="L18" i="1"/>
  <c r="L19" i="1"/>
  <c r="L20" i="1"/>
  <c r="L21" i="1"/>
  <c r="L22" i="1"/>
  <c r="N22" i="1" s="1"/>
  <c r="L23" i="1"/>
  <c r="L24" i="1"/>
  <c r="L25" i="1"/>
  <c r="N25" i="1" s="1"/>
  <c r="L26" i="1"/>
  <c r="L27" i="1"/>
  <c r="L28" i="1"/>
  <c r="I12" i="1"/>
  <c r="I13" i="1"/>
  <c r="I14" i="1"/>
  <c r="I15" i="1"/>
  <c r="I16" i="1"/>
  <c r="I17" i="1"/>
  <c r="I18" i="1"/>
  <c r="I19" i="1"/>
  <c r="I20" i="1"/>
  <c r="I21" i="1"/>
  <c r="I22" i="1"/>
  <c r="I23" i="1"/>
  <c r="I24" i="1"/>
  <c r="I25" i="1"/>
  <c r="I26" i="1"/>
  <c r="I27" i="1"/>
  <c r="I28" i="1"/>
  <c r="H28" i="1"/>
  <c r="M28" i="1" s="1"/>
  <c r="H12" i="1"/>
  <c r="H13" i="1"/>
  <c r="H14" i="1"/>
  <c r="H15" i="1"/>
  <c r="H16" i="1"/>
  <c r="H17" i="1"/>
  <c r="H18" i="1"/>
  <c r="H19" i="1"/>
  <c r="H20" i="1"/>
  <c r="H21" i="1"/>
  <c r="H22" i="1"/>
  <c r="M22" i="1" s="1"/>
  <c r="H23" i="1"/>
  <c r="M23" i="1" s="1"/>
  <c r="H24" i="1"/>
  <c r="H25" i="1"/>
  <c r="H26" i="1"/>
  <c r="H27" i="1"/>
  <c r="M25" i="1" l="1"/>
  <c r="N20" i="1"/>
  <c r="M24" i="1"/>
  <c r="N12" i="1"/>
  <c r="N19" i="1"/>
  <c r="M19" i="1"/>
  <c r="N17" i="1"/>
  <c r="N24" i="1"/>
  <c r="M17" i="1"/>
  <c r="M26" i="1"/>
  <c r="M18" i="1"/>
  <c r="N13" i="1"/>
  <c r="N18" i="1"/>
  <c r="N14" i="1"/>
  <c r="N21" i="1"/>
  <c r="M21" i="1"/>
  <c r="M27" i="1"/>
  <c r="M15" i="1"/>
  <c r="N15" i="1"/>
  <c r="N26" i="1"/>
  <c r="N28" i="1"/>
  <c r="M12" i="1"/>
  <c r="N27" i="1"/>
  <c r="N16" i="1"/>
  <c r="M16" i="1"/>
  <c r="N23" i="1"/>
  <c r="M13" i="1"/>
  <c r="M20" i="1"/>
  <c r="M14" i="1"/>
  <c r="G11" i="2" l="1"/>
  <c r="G12" i="2"/>
  <c r="G13" i="2"/>
  <c r="G14" i="2"/>
  <c r="G15" i="2"/>
  <c r="G16" i="2"/>
  <c r="G17" i="2"/>
  <c r="G18" i="2"/>
  <c r="G19" i="2"/>
  <c r="G20" i="2"/>
  <c r="G21" i="2"/>
  <c r="G22" i="2"/>
  <c r="G23" i="2"/>
  <c r="G24" i="2"/>
  <c r="G25" i="2"/>
  <c r="G26" i="2"/>
  <c r="G27" i="2"/>
  <c r="G28" i="2"/>
  <c r="G10" i="2"/>
  <c r="L11" i="1"/>
  <c r="I11" i="1"/>
  <c r="H11" i="1"/>
  <c r="I10" i="1"/>
  <c r="H10" i="1"/>
  <c r="L10" i="1"/>
  <c r="G30" i="2" l="1"/>
  <c r="E11" i="3" s="1"/>
  <c r="N10" i="1"/>
  <c r="N11" i="1"/>
  <c r="M10" i="1"/>
  <c r="M11" i="1"/>
  <c r="M30" i="1" l="1"/>
  <c r="D11" i="3"/>
  <c r="F11" i="3" s="1"/>
</calcChain>
</file>

<file path=xl/sharedStrings.xml><?xml version="1.0" encoding="utf-8"?>
<sst xmlns="http://schemas.openxmlformats.org/spreadsheetml/2006/main" count="67" uniqueCount="46">
  <si>
    <t>Total Caseload</t>
  </si>
  <si>
    <t>100% Monthly Salary +Fringe</t>
  </si>
  <si>
    <t>First Name</t>
  </si>
  <si>
    <t>Last Name</t>
  </si>
  <si>
    <t>#</t>
  </si>
  <si>
    <t>100% Monthly Work Hours</t>
  </si>
  <si>
    <t>Sample</t>
  </si>
  <si>
    <t>Job Title</t>
  </si>
  <si>
    <t>Case Manager</t>
  </si>
  <si>
    <t>Allowable E&amp;T %</t>
  </si>
  <si>
    <t>SULA Provider:</t>
  </si>
  <si>
    <t>Billable Employee Salary+Fringe
(column H*L)</t>
  </si>
  <si>
    <t>Client Ratio
(Column J/K)</t>
  </si>
  <si>
    <t>Billable Employee Hours
(Column I*L)</t>
  </si>
  <si>
    <t>Potential Billable Monthly Hours
(Column F*G)</t>
  </si>
  <si>
    <t>Potential Billable Monthly Salary+Fringe
(Column E*G)</t>
  </si>
  <si>
    <t>Invoice Month:</t>
  </si>
  <si>
    <t>Delete</t>
  </si>
  <si>
    <t>Me</t>
  </si>
  <si>
    <t>Potential Verification Documents per column</t>
  </si>
  <si>
    <t>Listed in the approved SULA Budget Narrative</t>
  </si>
  <si>
    <t>Insert Add Rows here</t>
  </si>
  <si>
    <t>SULA Caseload</t>
  </si>
  <si>
    <t>Respective Timesheet signed by Supervisor</t>
  </si>
  <si>
    <t>Use this line</t>
  </si>
  <si>
    <t>to insert rows</t>
  </si>
  <si>
    <t>as needed.</t>
  </si>
  <si>
    <t>Monthly Client Ratio (CR) Billing</t>
  </si>
  <si>
    <t>Monthly Direct Time Billing</t>
  </si>
  <si>
    <t>100% Monthly Salary +Fringe
Hourly Wage</t>
  </si>
  <si>
    <t># of 100% Monthly Work Hours worked on allowable SULA activities</t>
  </si>
  <si>
    <r>
      <t xml:space="preserve">Purpose:
</t>
    </r>
    <r>
      <rPr>
        <sz val="10"/>
        <color theme="1"/>
        <rFont val="Century Gothic"/>
        <family val="2"/>
      </rPr>
      <t>This tool can be used to assist SULA providers in calculating their Direct Hours Employee Salary + Fringe cost for direct staff. SULA Providers should enter the appropriate information in the cream colored cells and should feel free to add rows, as needed.
Additionally, fiscal verification considerations are listed out at the bottom of this tool. These considerations should be kept in mind while completing the tool since they may be requested during the annual program monitoring process conducted by DEO.</t>
    </r>
  </si>
  <si>
    <r>
      <t xml:space="preserve">Purpose:
</t>
    </r>
    <r>
      <rPr>
        <sz val="10"/>
        <color theme="1"/>
        <rFont val="Century Gothic"/>
        <family val="2"/>
      </rPr>
      <t>This tool can be used to assist SULA providers in calculating their Client Ratio Employee Salary + Fringe cost for direct staff. SULA Providers should enter the appropriate information in the cream colored cells and should feel free to add rows, as needed. 
Additionally, fiscal verification considerations are listed out at the bottom of this tool. These considerations should be kept in mind while completing the tool since they may be requested during the annual program monitoring process conducted by DEO.</t>
    </r>
  </si>
  <si>
    <r>
      <t xml:space="preserve">Existing staff caseload tracking practices. SULA participant must be listed on the respective Monthly Roster
</t>
    </r>
    <r>
      <rPr>
        <b/>
        <u/>
        <sz val="10"/>
        <color theme="1"/>
        <rFont val="Century Gothic"/>
        <family val="2"/>
      </rPr>
      <t>NOTE:</t>
    </r>
    <r>
      <rPr>
        <sz val="10"/>
        <color theme="1"/>
        <rFont val="Century Gothic"/>
        <family val="2"/>
      </rPr>
      <t xml:space="preserve"> If the Staff member has a varying SULA caseload throughout the month, an SULA caseload and Total Caseload average may be used.</t>
    </r>
  </si>
  <si>
    <t>Total and Hours must be included on the respective Staff Activity Logs submitted with the SULA invoice</t>
  </si>
  <si>
    <t>Direct Hours Billing Total</t>
  </si>
  <si>
    <t>Client Ratio Billing Total</t>
  </si>
  <si>
    <t>Monthly Employee Time + Fringe Calculator</t>
  </si>
  <si>
    <t>CATEGORY</t>
  </si>
  <si>
    <t>TOTAL MONTHLY COSTS</t>
  </si>
  <si>
    <t>STAFF SALARIES AND FRINGE BENEFITS</t>
  </si>
  <si>
    <t>Personnel Salaries &amp; Employee Benefits</t>
  </si>
  <si>
    <t>Direct Hours
Billing Total</t>
  </si>
  <si>
    <r>
      <rPr>
        <b/>
        <sz val="10"/>
        <color theme="1"/>
        <rFont val="Century Gothic"/>
        <family val="2"/>
      </rPr>
      <t>Purpose:</t>
    </r>
    <r>
      <rPr>
        <sz val="10"/>
        <color theme="1"/>
        <rFont val="Century Gothic"/>
        <family val="2"/>
      </rPr>
      <t xml:space="preserve">
SULA providers may use this workbook to assist them in calculating the Personnel Salaries &amp; Employee Benefits line of the Monthly invoice. 
SULA providers should begin by completing the Monthly Client Ratio and the Monthly Direct Time tabs, as needed. Once completed, the SULA provider should copy the total in Cell F11 and paste it in their respective month's SULA invoice - Cell E 15.
</t>
    </r>
  </si>
  <si>
    <t>1. Existing SULA eligible Job Description or Job Specs
2. Monthly Activity Log detailing SULA related tasks completed by the staff member
3. Activity Log alignment with SULA eligible Job Description or Job Specs.
This % is driven from backing out unallowable activities and/or Federal funded time</t>
  </si>
  <si>
    <t>1. Respective Timesheet signed by Supervisor
2. Monthly Activity Log detailing SULA related tasks completed by the staff member
3. Activity Log alignment with SULA eligible Job Description or Job Specs.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</si>
</sst>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9" x14ac:knownFonts="1">
    <font>
      <sz val="10"/>
      <color theme="1"/>
      <name val="Century Gothic"/>
      <family val="2"/>
    </font>
    <font>
      <b/>
      <sz val="10"/>
      <color theme="0"/>
      <name val="Century Gothic"/>
      <family val="2"/>
    </font>
    <font>
      <b/>
      <sz val="10"/>
      <color theme="1"/>
      <name val="Century Gothic"/>
      <family val="2"/>
    </font>
    <font>
      <i/>
      <sz val="10"/>
      <color theme="1"/>
      <name val="Century Gothic"/>
      <family val="2"/>
    </font>
    <font>
      <sz val="10"/>
      <color theme="1"/>
      <name val="Century Gothic"/>
      <family val="2"/>
    </font>
    <font>
      <b/>
      <u/>
      <sz val="10"/>
      <color theme="1"/>
      <name val="Century Gothic"/>
      <family val="2"/>
    </font>
    <font>
      <b/>
      <sz val="10"/>
      <color theme="1"/>
      <name val="Aptos Narrow"/>
      <family val="2"/>
      <scheme val="minor"/>
    </font>
    <font>
      <sz val="10"/>
      <color theme="1"/>
      <name val="Aptos Narrow"/>
      <family val="2"/>
      <scheme val="minor"/>
    </font>
    <font>
      <b/>
      <sz val="10"/>
      <color theme="0"/>
      <name val="Aptos Narrow"/>
      <family val="2"/>
      <scheme val="minor"/>
    </font>
  </fonts>
  <fills count="10">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bgColor indexed="64"/>
      </patternFill>
    </fill>
    <fill>
      <patternFill patternType="solid">
        <fgColor theme="4"/>
        <bgColor theme="4"/>
      </patternFill>
    </fill>
    <fill>
      <patternFill patternType="solid">
        <fgColor theme="0" tint="-4.9989318521683403E-2"/>
        <bgColor indexed="64"/>
      </patternFill>
    </fill>
    <fill>
      <patternFill patternType="solid">
        <fgColor theme="4" tint="0.399975585192419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ck">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44" fontId="4" fillId="0" borderId="0" applyFont="0" applyFill="0" applyBorder="0" applyAlignment="0" applyProtection="0"/>
  </cellStyleXfs>
  <cellXfs count="58">
    <xf numFmtId="0" fontId="0" fillId="0" borderId="0" xfId="0"/>
    <xf numFmtId="0" fontId="0" fillId="0" borderId="1" xfId="0" applyBorder="1"/>
    <xf numFmtId="0" fontId="0" fillId="3" borderId="1" xfId="0" applyFill="1" applyBorder="1"/>
    <xf numFmtId="0" fontId="0" fillId="0" borderId="1" xfId="0" applyBorder="1" applyAlignment="1">
      <alignment horizontal="center"/>
    </xf>
    <xf numFmtId="0" fontId="0" fillId="0" borderId="0" xfId="0" applyAlignment="1">
      <alignment horizontal="center" vertical="center" wrapText="1"/>
    </xf>
    <xf numFmtId="0" fontId="0" fillId="3" borderId="1" xfId="0" applyFill="1" applyBorder="1" applyAlignment="1">
      <alignment horizontal="center"/>
    </xf>
    <xf numFmtId="10" fontId="0" fillId="0" borderId="1" xfId="0" applyNumberFormat="1" applyBorder="1" applyAlignment="1">
      <alignment horizontal="center"/>
    </xf>
    <xf numFmtId="10" fontId="0" fillId="3" borderId="1" xfId="0" applyNumberFormat="1" applyFill="1" applyBorder="1" applyAlignment="1">
      <alignment horizontal="center"/>
    </xf>
    <xf numFmtId="44" fontId="0" fillId="0" borderId="1" xfId="0" applyNumberFormat="1" applyFill="1" applyBorder="1" applyAlignment="1">
      <alignment horizontal="center"/>
    </xf>
    <xf numFmtId="44" fontId="0" fillId="3" borderId="1" xfId="0" applyNumberFormat="1" applyFill="1" applyBorder="1" applyAlignment="1">
      <alignment horizontal="center"/>
    </xf>
    <xf numFmtId="2" fontId="0" fillId="0" borderId="1" xfId="0" applyNumberFormat="1" applyFill="1" applyBorder="1" applyAlignment="1">
      <alignment horizontal="center"/>
    </xf>
    <xf numFmtId="0" fontId="3" fillId="0" borderId="1" xfId="0" applyFont="1" applyBorder="1"/>
    <xf numFmtId="0" fontId="3" fillId="0" borderId="1" xfId="0" applyFont="1" applyFill="1" applyBorder="1"/>
    <xf numFmtId="44" fontId="3" fillId="0" borderId="1" xfId="0" applyNumberFormat="1" applyFont="1" applyFill="1" applyBorder="1" applyAlignment="1">
      <alignment horizontal="center"/>
    </xf>
    <xf numFmtId="0" fontId="3" fillId="0" borderId="1" xfId="0" applyFont="1" applyFill="1" applyBorder="1" applyAlignment="1">
      <alignment horizontal="center"/>
    </xf>
    <xf numFmtId="10" fontId="3" fillId="0" borderId="1" xfId="0" applyNumberFormat="1" applyFont="1" applyFill="1" applyBorder="1" applyAlignment="1">
      <alignment horizontal="center"/>
    </xf>
    <xf numFmtId="2" fontId="3" fillId="0" borderId="1" xfId="0" applyNumberFormat="1" applyFont="1" applyFill="1" applyBorder="1" applyAlignment="1">
      <alignment horizontal="center"/>
    </xf>
    <xf numFmtId="0" fontId="3" fillId="0" borderId="0" xfId="0" applyFont="1"/>
    <xf numFmtId="44" fontId="3" fillId="0" borderId="1" xfId="0" applyNumberFormat="1" applyFont="1" applyFill="1" applyBorder="1"/>
    <xf numFmtId="2" fontId="3" fillId="0" borderId="1" xfId="0" applyNumberFormat="1" applyFont="1" applyBorder="1"/>
    <xf numFmtId="0" fontId="2" fillId="0" borderId="0" xfId="0" applyFont="1"/>
    <xf numFmtId="0" fontId="0" fillId="4" borderId="1" xfId="0"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0" fillId="0" borderId="1" xfId="0" applyBorder="1" applyAlignment="1">
      <alignment horizontal="center" wrapText="1"/>
    </xf>
    <xf numFmtId="0" fontId="0" fillId="4" borderId="1" xfId="0" applyFill="1" applyBorder="1" applyAlignment="1">
      <alignment horizontal="left" vertical="center" wrapText="1"/>
    </xf>
    <xf numFmtId="0" fontId="0" fillId="3" borderId="1" xfId="0" applyFill="1" applyBorder="1" applyAlignment="1">
      <alignment horizontal="left" vertical="center"/>
    </xf>
    <xf numFmtId="0" fontId="0" fillId="3" borderId="1" xfId="0" applyFill="1" applyBorder="1" applyAlignment="1">
      <alignment horizontal="center"/>
    </xf>
    <xf numFmtId="0" fontId="0" fillId="0" borderId="0" xfId="0" applyFill="1" applyBorder="1" applyAlignment="1">
      <alignment vertical="center" wrapText="1"/>
    </xf>
    <xf numFmtId="0" fontId="0" fillId="0" borderId="9" xfId="0" applyBorder="1"/>
    <xf numFmtId="0" fontId="1" fillId="7" borderId="10" xfId="0" applyFont="1" applyFill="1" applyBorder="1" applyAlignment="1">
      <alignment horizontal="center" vertical="center" wrapText="1"/>
    </xf>
    <xf numFmtId="44" fontId="0" fillId="0" borderId="11" xfId="0" applyNumberFormat="1" applyBorder="1" applyAlignment="1">
      <alignment horizontal="center" vertical="center"/>
    </xf>
    <xf numFmtId="0" fontId="0" fillId="4" borderId="9" xfId="0" applyFill="1" applyBorder="1" applyAlignment="1">
      <alignment vertical="center" wrapText="1"/>
    </xf>
    <xf numFmtId="0" fontId="1" fillId="6" borderId="0" xfId="0" applyFont="1" applyFill="1" applyAlignment="1">
      <alignment horizontal="center" vertical="center" wrapText="1"/>
    </xf>
    <xf numFmtId="0" fontId="6" fillId="8" borderId="14" xfId="0" applyFont="1" applyFill="1" applyBorder="1" applyAlignment="1">
      <alignment horizontal="center" vertical="center" wrapText="1"/>
    </xf>
    <xf numFmtId="0" fontId="7" fillId="0" borderId="15" xfId="0" applyFont="1" applyBorder="1"/>
    <xf numFmtId="0" fontId="7" fillId="0" borderId="7" xfId="0" applyFont="1" applyBorder="1"/>
    <xf numFmtId="0" fontId="7" fillId="0" borderId="8" xfId="0" applyFont="1" applyBorder="1"/>
    <xf numFmtId="0" fontId="0" fillId="9" borderId="1" xfId="0" applyFill="1" applyBorder="1"/>
    <xf numFmtId="44" fontId="0" fillId="0" borderId="1" xfId="0" applyNumberFormat="1" applyBorder="1"/>
    <xf numFmtId="44" fontId="7" fillId="2" borderId="1" xfId="1" applyFont="1" applyFill="1" applyBorder="1" applyAlignment="1" applyProtection="1">
      <protection locked="0"/>
    </xf>
    <xf numFmtId="0" fontId="8" fillId="6" borderId="12" xfId="0" applyFont="1" applyFill="1" applyBorder="1" applyAlignment="1">
      <alignment horizontal="center" vertical="center"/>
    </xf>
    <xf numFmtId="0" fontId="8" fillId="6" borderId="13" xfId="0" applyFont="1" applyFill="1" applyBorder="1" applyAlignment="1">
      <alignment horizontal="center" vertical="center"/>
    </xf>
    <xf numFmtId="0" fontId="6" fillId="9" borderId="1" xfId="0" applyFont="1" applyFill="1" applyBorder="1" applyAlignment="1">
      <alignment horizontal="left"/>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11" xfId="0" applyBorder="1" applyAlignment="1">
      <alignment horizontal="left" vertical="top" wrapText="1"/>
    </xf>
    <xf numFmtId="0" fontId="1" fillId="6" borderId="1" xfId="0" applyFont="1" applyFill="1" applyBorder="1" applyAlignment="1">
      <alignment horizontal="left"/>
    </xf>
    <xf numFmtId="0" fontId="0" fillId="3" borderId="1" xfId="0" applyFill="1" applyBorder="1" applyAlignment="1">
      <alignment horizontal="center"/>
    </xf>
    <xf numFmtId="0" fontId="2" fillId="0" borderId="0" xfId="0" applyFont="1" applyAlignment="1">
      <alignment horizontal="left" vertical="top" wrapText="1"/>
    </xf>
    <xf numFmtId="0" fontId="2" fillId="0" borderId="0" xfId="0" applyFont="1" applyAlignment="1">
      <alignment horizontal="left" vertical="top"/>
    </xf>
    <xf numFmtId="0" fontId="2" fillId="5" borderId="1" xfId="0" applyFont="1" applyFill="1" applyBorder="1" applyAlignment="1">
      <alignment horizontal="right" vertical="center" wrapText="1"/>
    </xf>
    <xf numFmtId="0" fontId="0" fillId="4" borderId="1" xfId="0" applyFill="1" applyBorder="1" applyAlignment="1">
      <alignment horizontal="center" vertical="center"/>
    </xf>
    <xf numFmtId="0" fontId="0" fillId="4" borderId="1" xfId="0" applyFill="1" applyBorder="1" applyAlignment="1">
      <alignment horizontal="left" vertical="center" wrapText="1"/>
    </xf>
    <xf numFmtId="0" fontId="0" fillId="4" borderId="6" xfId="0" applyFill="1" applyBorder="1" applyAlignment="1">
      <alignment horizontal="left" vertical="center" wrapText="1"/>
    </xf>
    <xf numFmtId="0" fontId="0" fillId="4" borderId="2" xfId="0" applyFill="1" applyBorder="1" applyAlignment="1">
      <alignment horizontal="left" vertical="center" wrapText="1"/>
    </xf>
    <xf numFmtId="0" fontId="0" fillId="4" borderId="9" xfId="0" applyFill="1" applyBorder="1" applyAlignment="1">
      <alignment horizontal="left" vertical="center"/>
    </xf>
  </cellXfs>
  <cellStyles count="2">
    <cellStyle name="Currency" xfId="1" builtinId="4"/>
    <cellStyle name="Normal" xfId="0" builtinId="0"/>
  </cellStyles>
  <dxfs count="29">
    <dxf>
      <font>
        <b val="0"/>
        <i/>
        <strike val="0"/>
        <condense val="0"/>
        <extend val="0"/>
        <outline val="0"/>
        <shadow val="0"/>
        <u val="none"/>
        <vertAlign val="baseline"/>
        <sz val="10"/>
        <color theme="1"/>
        <name val="Century Gothic"/>
        <family val="2"/>
        <scheme val="none"/>
      </font>
      <numFmt numFmtId="34" formatCode="_(&quot;$&quot;* #,##0.00_);_(&quot;$&quot;* \(#,##0.00\);_(&quot;$&quot;*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5" tint="0.7999816888943144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4" formatCode="_(&quot;$&quot;* #,##0.00_);_(&quot;$&quot;* \(#,##0.00\);_(&quot;$&quot;* &quot;-&quot;??_);_(@_)"/>
      <fill>
        <patternFill patternType="solid">
          <fgColor indexed="64"/>
          <bgColor theme="5" tint="0.7999816888943144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font>
        <b/>
        <i val="0"/>
        <strike val="0"/>
        <condense val="0"/>
        <extend val="0"/>
        <outline val="0"/>
        <shadow val="0"/>
        <u val="none"/>
        <vertAlign val="baseline"/>
        <sz val="10"/>
        <color theme="1"/>
        <name val="Century Gothic"/>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10"/>
        <color theme="1"/>
        <name val="Century Gothic"/>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10"/>
        <color theme="1"/>
        <name val="Century Gothic"/>
        <family val="2"/>
        <scheme val="none"/>
      </font>
      <numFmt numFmtId="34" formatCode="_(&quot;$&quot;* #,##0.00_);_(&quot;$&quot;* \(#,##0.00\);_(&quot;$&quot;*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4"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5" tint="0.7999816888943144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5" tint="0.7999816888943144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2" formatCode="0.0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4" formatCode="_(&quot;$&quot;* #,##0.00_);_(&quot;$&quot;* \(#,##0.00\);_(&quot;$&quot;* &quot;-&quot;??_);_(@_)"/>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4" formatCode="0.00%"/>
      <fill>
        <patternFill patternType="solid">
          <fgColor indexed="64"/>
          <bgColor theme="5" tint="0.7999816888943144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5" tint="0.7999816888943144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4" formatCode="_(&quot;$&quot;* #,##0.00_);_(&quot;$&quot;* \(#,##0.00\);_(&quot;$&quot;* &quot;-&quot;??_);_(@_)"/>
      <fill>
        <patternFill patternType="solid">
          <fgColor indexed="64"/>
          <bgColor theme="5" tint="0.7999816888943144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theme="1"/>
        <name val="Century Gothic"/>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846D53C-4FC0-4A1F-BC30-174642358831}" name="Table1" displayName="Table1" ref="A9:N28" totalsRowShown="0" headerRowDxfId="28" headerRowBorderDxfId="27" tableBorderDxfId="26" totalsRowBorderDxfId="25">
  <autoFilter ref="A9:N28" xr:uid="{F846D53C-4FC0-4A1F-BC30-174642358831}"/>
  <tableColumns count="14">
    <tableColumn id="1" xr3:uid="{8DC87145-F2C9-4AB6-AAF9-AB12A501842F}" name="#" dataDxfId="24"/>
    <tableColumn id="2" xr3:uid="{DCFD7B0F-CBA8-496E-A965-801BB464612C}" name="First Name" dataDxfId="23"/>
    <tableColumn id="3" xr3:uid="{DB2F75A2-516D-4F5E-B987-6851B3549A9E}" name="Last Name" dataDxfId="22"/>
    <tableColumn id="4" xr3:uid="{29709271-8B44-4578-B8A4-21AAC704E8D8}" name="Job Title" dataDxfId="21"/>
    <tableColumn id="5" xr3:uid="{75777D92-1927-4799-91E1-2414C30F0A18}" name="100% Monthly Salary +Fringe" dataDxfId="20"/>
    <tableColumn id="6" xr3:uid="{D192B276-9B55-426D-BF41-B03D88B3D628}" name="100% Monthly Work Hours" dataDxfId="19"/>
    <tableColumn id="7" xr3:uid="{87328173-7B0D-4D2D-836A-5258EF1C2BC9}" name="Allowable E&amp;T %" dataDxfId="18"/>
    <tableColumn id="8" xr3:uid="{898D4D3F-F17B-4A66-98FF-30A242FDFE6E}" name="Potential Billable Monthly Salary+Fringe_x000a_(Column E*G)" dataDxfId="17">
      <calculatedColumnFormula>E10*G10</calculatedColumnFormula>
    </tableColumn>
    <tableColumn id="9" xr3:uid="{D2655E4D-C25A-4AB9-AFC7-261719ABEC6F}" name="Potential Billable Monthly Hours_x000a_(Column F*G)" dataDxfId="16">
      <calculatedColumnFormula>F10*G10</calculatedColumnFormula>
    </tableColumn>
    <tableColumn id="10" xr3:uid="{D50709EA-AC62-4F73-81B0-159083A5A165}" name="SULA Caseload" dataDxfId="15"/>
    <tableColumn id="11" xr3:uid="{4AFACF01-D34E-4582-8B28-DC1F77451259}" name="Total Caseload" dataDxfId="14"/>
    <tableColumn id="12" xr3:uid="{F817F7EB-5A88-4794-A255-29F49F71E90F}" name="Client Ratio_x000a_(Column J/K)" dataDxfId="13">
      <calculatedColumnFormula>IFERROR(J10/K10,0)</calculatedColumnFormula>
    </tableColumn>
    <tableColumn id="13" xr3:uid="{D4B86706-2B67-4C96-A4F8-02CE64E827E5}" name="Billable Employee Salary+Fringe_x000a_(column H*L)" dataDxfId="12">
      <calculatedColumnFormula>H10*L10</calculatedColumnFormula>
    </tableColumn>
    <tableColumn id="14" xr3:uid="{FA8BC4F9-A7A2-4DC2-AF50-59DFD1225B82}" name="Billable Employee Hours_x000a_(Column I*L)" dataDxfId="11">
      <calculatedColumnFormula>I10*L10</calculatedColumnFormula>
    </tableColumn>
  </tableColumns>
  <tableStyleInfo name="TableStyleMedium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43FD1F6-424E-4B31-A9CC-BDD2178AC599}" name="Table13" displayName="Table13" ref="A9:G28" totalsRowShown="0" headerRowDxfId="10" headerRowBorderDxfId="9" tableBorderDxfId="8" totalsRowBorderDxfId="7">
  <autoFilter ref="A9:G28" xr:uid="{F846D53C-4FC0-4A1F-BC30-174642358831}"/>
  <tableColumns count="7">
    <tableColumn id="1" xr3:uid="{5417D0E9-EF00-4078-8F79-574F27CEF5AD}" name="#" dataDxfId="6"/>
    <tableColumn id="2" xr3:uid="{97FD32D5-5AFB-44C7-BFAC-8F9ED2F4801C}" name="First Name" dataDxfId="5"/>
    <tableColumn id="3" xr3:uid="{D25C08AF-A9F8-4928-A9B9-771F9F31CEBF}" name="Last Name" dataDxfId="4"/>
    <tableColumn id="4" xr3:uid="{1AD5C13F-C73C-4858-8087-5F6BA1C560AB}" name="Job Title" dataDxfId="3"/>
    <tableColumn id="5" xr3:uid="{C2A013AF-FB37-4FC3-A335-E71C2BCDA985}" name="100% Monthly Salary +Fringe_x000a_Hourly Wage" dataDxfId="2"/>
    <tableColumn id="6" xr3:uid="{FD8C42F8-30D9-43EE-A975-AEEEAB8E2E2B}" name="# of 100% Monthly Work Hours worked on allowable SULA activities" dataDxfId="1"/>
    <tableColumn id="13" xr3:uid="{6A25D53C-965F-4E1D-B755-7F7681082C8A}" name="Billable Employee Salary+Fringe_x000a_(column H*L)" dataDxfId="0">
      <calculatedColumnFormula>E10*F10</calculatedColumnFormula>
    </tableColumn>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E9C31-91AA-41AB-94E4-A61CBC801E32}">
  <dimension ref="A1:F11"/>
  <sheetViews>
    <sheetView tabSelected="1" workbookViewId="0">
      <selection activeCell="A3" sqref="A3:F3"/>
    </sheetView>
  </sheetViews>
  <sheetFormatPr defaultRowHeight="13.5" x14ac:dyDescent="0.25"/>
  <cols>
    <col min="1" max="1" width="6.85546875" customWidth="1"/>
    <col min="2" max="2" width="17.140625" customWidth="1"/>
    <col min="3" max="3" width="23.85546875" customWidth="1"/>
    <col min="4" max="4" width="13.85546875" customWidth="1"/>
    <col min="5" max="5" width="13.7109375" customWidth="1"/>
    <col min="6" max="6" width="19" customWidth="1"/>
  </cols>
  <sheetData>
    <row r="1" spans="1:6" x14ac:dyDescent="0.25">
      <c r="A1" s="20" t="s">
        <v>37</v>
      </c>
    </row>
    <row r="2" spans="1:6" ht="14.25" thickBot="1" x14ac:dyDescent="0.3"/>
    <row r="3" spans="1:6" ht="99" customHeight="1" thickBot="1" x14ac:dyDescent="0.3">
      <c r="A3" s="45" t="s">
        <v>43</v>
      </c>
      <c r="B3" s="46"/>
      <c r="C3" s="46"/>
      <c r="D3" s="46"/>
      <c r="E3" s="46"/>
      <c r="F3" s="47"/>
    </row>
    <row r="6" spans="1:6" x14ac:dyDescent="0.25">
      <c r="A6" s="48" t="s">
        <v>10</v>
      </c>
      <c r="B6" s="48"/>
      <c r="C6" s="49"/>
      <c r="D6" s="49"/>
      <c r="E6" s="49"/>
    </row>
    <row r="7" spans="1:6" x14ac:dyDescent="0.25">
      <c r="A7" s="48" t="s">
        <v>16</v>
      </c>
      <c r="B7" s="48"/>
      <c r="C7" s="49"/>
      <c r="D7" s="49"/>
      <c r="E7" s="49"/>
    </row>
    <row r="8" spans="1:6" ht="14.25" thickBot="1" x14ac:dyDescent="0.3"/>
    <row r="9" spans="1:6" ht="40.5" x14ac:dyDescent="0.25">
      <c r="A9" s="42" t="s">
        <v>38</v>
      </c>
      <c r="B9" s="43"/>
      <c r="C9" s="43"/>
      <c r="D9" s="34" t="s">
        <v>36</v>
      </c>
      <c r="E9" s="34" t="s">
        <v>42</v>
      </c>
      <c r="F9" s="35" t="s">
        <v>39</v>
      </c>
    </row>
    <row r="10" spans="1:6" x14ac:dyDescent="0.25">
      <c r="A10" s="44" t="s">
        <v>40</v>
      </c>
      <c r="B10" s="44"/>
      <c r="C10" s="44"/>
      <c r="D10" s="39"/>
      <c r="E10" s="39"/>
      <c r="F10" s="39"/>
    </row>
    <row r="11" spans="1:6" ht="20.25" customHeight="1" x14ac:dyDescent="0.25">
      <c r="A11" s="36"/>
      <c r="B11" s="37" t="s">
        <v>41</v>
      </c>
      <c r="C11" s="38"/>
      <c r="D11" s="40">
        <f>'Monthly Client Ratio'!M30</f>
        <v>0</v>
      </c>
      <c r="E11" s="40">
        <f>'Monthly Direct Time'!G30</f>
        <v>0</v>
      </c>
      <c r="F11" s="41">
        <f>SUM(D11:E11)</f>
        <v>0</v>
      </c>
    </row>
  </sheetData>
  <sheetProtection formatCells="0"/>
  <protectedRanges>
    <protectedRange sqref="C6:E7" name="Tab 1"/>
  </protectedRanges>
  <mergeCells count="7">
    <mergeCell ref="A9:C9"/>
    <mergeCell ref="A10:C10"/>
    <mergeCell ref="A3:F3"/>
    <mergeCell ref="A6:B6"/>
    <mergeCell ref="C6:E6"/>
    <mergeCell ref="A7:B7"/>
    <mergeCell ref="C7:E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8EA7B-C665-4F09-988E-B692D01E24EC}">
  <dimension ref="A1:N31"/>
  <sheetViews>
    <sheetView topLeftCell="H1" zoomScale="85" zoomScaleNormal="85" workbookViewId="0">
      <selection activeCell="M9" sqref="M9"/>
    </sheetView>
  </sheetViews>
  <sheetFormatPr defaultRowHeight="13.5" x14ac:dyDescent="0.25"/>
  <cols>
    <col min="1" max="1" width="10.28515625" customWidth="1"/>
    <col min="2" max="2" width="14.85546875" customWidth="1"/>
    <col min="3" max="3" width="14.42578125" customWidth="1"/>
    <col min="4" max="4" width="26.85546875" customWidth="1"/>
    <col min="5" max="5" width="32.42578125" customWidth="1"/>
    <col min="6" max="6" width="30.140625" customWidth="1"/>
    <col min="7" max="7" width="38.85546875" customWidth="1"/>
    <col min="8" max="8" width="23.85546875" customWidth="1"/>
    <col min="9" max="9" width="16.85546875" customWidth="1"/>
    <col min="10" max="10" width="19.140625" customWidth="1"/>
    <col min="11" max="11" width="19.42578125" customWidth="1"/>
    <col min="12" max="12" width="17.5703125" customWidth="1"/>
    <col min="13" max="13" width="30.140625" customWidth="1"/>
    <col min="14" max="14" width="24.28515625" customWidth="1"/>
  </cols>
  <sheetData>
    <row r="1" spans="1:14" x14ac:dyDescent="0.25">
      <c r="A1" s="20" t="s">
        <v>27</v>
      </c>
    </row>
    <row r="2" spans="1:14" x14ac:dyDescent="0.25">
      <c r="A2" s="20"/>
    </row>
    <row r="3" spans="1:14" x14ac:dyDescent="0.25">
      <c r="A3" s="50" t="s">
        <v>32</v>
      </c>
      <c r="B3" s="51"/>
      <c r="C3" s="51"/>
      <c r="D3" s="51"/>
      <c r="E3" s="51"/>
      <c r="F3" s="51"/>
      <c r="G3" s="51"/>
      <c r="H3" s="51"/>
      <c r="I3" s="51"/>
      <c r="J3" s="51"/>
    </row>
    <row r="4" spans="1:14" ht="66" customHeight="1" x14ac:dyDescent="0.25">
      <c r="A4" s="51"/>
      <c r="B4" s="51"/>
      <c r="C4" s="51"/>
      <c r="D4" s="51"/>
      <c r="E4" s="51"/>
      <c r="F4" s="51"/>
      <c r="G4" s="51"/>
      <c r="H4" s="51"/>
      <c r="I4" s="51"/>
      <c r="J4" s="51"/>
    </row>
    <row r="6" spans="1:14" x14ac:dyDescent="0.25">
      <c r="A6" s="48" t="s">
        <v>10</v>
      </c>
      <c r="B6" s="48"/>
      <c r="C6" s="49"/>
      <c r="D6" s="49"/>
      <c r="E6" s="49"/>
    </row>
    <row r="7" spans="1:14" x14ac:dyDescent="0.25">
      <c r="A7" s="48" t="s">
        <v>16</v>
      </c>
      <c r="B7" s="48"/>
      <c r="C7" s="49"/>
      <c r="D7" s="49"/>
      <c r="E7" s="49"/>
    </row>
    <row r="9" spans="1:14" s="4" customFormat="1" ht="51" x14ac:dyDescent="0.25">
      <c r="A9" s="22" t="s">
        <v>4</v>
      </c>
      <c r="B9" s="23" t="s">
        <v>2</v>
      </c>
      <c r="C9" s="23" t="s">
        <v>3</v>
      </c>
      <c r="D9" s="23" t="s">
        <v>7</v>
      </c>
      <c r="E9" s="23" t="s">
        <v>1</v>
      </c>
      <c r="F9" s="23" t="s">
        <v>5</v>
      </c>
      <c r="G9" s="23" t="s">
        <v>9</v>
      </c>
      <c r="H9" s="23" t="s">
        <v>15</v>
      </c>
      <c r="I9" s="23" t="s">
        <v>14</v>
      </c>
      <c r="J9" s="23" t="s">
        <v>22</v>
      </c>
      <c r="K9" s="23" t="s">
        <v>0</v>
      </c>
      <c r="L9" s="23" t="s">
        <v>12</v>
      </c>
      <c r="M9" s="23" t="s">
        <v>11</v>
      </c>
      <c r="N9" s="24" t="s">
        <v>13</v>
      </c>
    </row>
    <row r="10" spans="1:14" s="17" customFormat="1" ht="12.75" x14ac:dyDescent="0.2">
      <c r="A10" s="11" t="s">
        <v>6</v>
      </c>
      <c r="B10" s="12" t="s">
        <v>17</v>
      </c>
      <c r="C10" s="12" t="s">
        <v>18</v>
      </c>
      <c r="D10" s="12" t="s">
        <v>8</v>
      </c>
      <c r="E10" s="13">
        <v>7500</v>
      </c>
      <c r="F10" s="14">
        <v>160</v>
      </c>
      <c r="G10" s="15">
        <v>0.75</v>
      </c>
      <c r="H10" s="13">
        <f>E10*G10</f>
        <v>5625</v>
      </c>
      <c r="I10" s="16">
        <f>F10*G10</f>
        <v>120</v>
      </c>
      <c r="J10" s="14">
        <v>3</v>
      </c>
      <c r="K10" s="14">
        <v>10</v>
      </c>
      <c r="L10" s="15">
        <f>J10/K10</f>
        <v>0.3</v>
      </c>
      <c r="M10" s="18">
        <f>H10*L10</f>
        <v>1687.5</v>
      </c>
      <c r="N10" s="19">
        <f>I10*L10</f>
        <v>36</v>
      </c>
    </row>
    <row r="11" spans="1:14" x14ac:dyDescent="0.25">
      <c r="A11" s="3">
        <v>1</v>
      </c>
      <c r="B11" s="2"/>
      <c r="C11" s="2"/>
      <c r="D11" s="2"/>
      <c r="E11" s="9"/>
      <c r="F11" s="5"/>
      <c r="G11" s="7"/>
      <c r="H11" s="8">
        <f t="shared" ref="H11:H28" si="0">E11*G11</f>
        <v>0</v>
      </c>
      <c r="I11" s="10">
        <f t="shared" ref="I11:I28" si="1">F11*G11</f>
        <v>0</v>
      </c>
      <c r="J11" s="5"/>
      <c r="K11" s="5"/>
      <c r="L11" s="6">
        <f>IFERROR(J11/K11,0)</f>
        <v>0</v>
      </c>
      <c r="M11" s="18">
        <f t="shared" ref="M11:M28" si="2">H11*L11</f>
        <v>0</v>
      </c>
      <c r="N11" s="11">
        <f t="shared" ref="N11:N28" si="3">I11*L11</f>
        <v>0</v>
      </c>
    </row>
    <row r="12" spans="1:14" x14ac:dyDescent="0.25">
      <c r="A12" s="3">
        <v>2</v>
      </c>
      <c r="B12" s="2"/>
      <c r="C12" s="2"/>
      <c r="D12" s="2"/>
      <c r="E12" s="9"/>
      <c r="F12" s="5"/>
      <c r="G12" s="7"/>
      <c r="H12" s="8">
        <f t="shared" si="0"/>
        <v>0</v>
      </c>
      <c r="I12" s="10">
        <f t="shared" si="1"/>
        <v>0</v>
      </c>
      <c r="J12" s="5"/>
      <c r="K12" s="5"/>
      <c r="L12" s="6">
        <f t="shared" ref="L12:L28" si="4">IFERROR(J12/K12,0)</f>
        <v>0</v>
      </c>
      <c r="M12" s="18">
        <f t="shared" si="2"/>
        <v>0</v>
      </c>
      <c r="N12" s="11">
        <f t="shared" si="3"/>
        <v>0</v>
      </c>
    </row>
    <row r="13" spans="1:14" x14ac:dyDescent="0.25">
      <c r="A13" s="3">
        <v>3</v>
      </c>
      <c r="B13" s="2"/>
      <c r="C13" s="2"/>
      <c r="D13" s="2"/>
      <c r="E13" s="9"/>
      <c r="F13" s="5"/>
      <c r="G13" s="7"/>
      <c r="H13" s="8">
        <f t="shared" si="0"/>
        <v>0</v>
      </c>
      <c r="I13" s="10">
        <f t="shared" si="1"/>
        <v>0</v>
      </c>
      <c r="J13" s="5"/>
      <c r="K13" s="5"/>
      <c r="L13" s="6">
        <f t="shared" si="4"/>
        <v>0</v>
      </c>
      <c r="M13" s="18">
        <f t="shared" si="2"/>
        <v>0</v>
      </c>
      <c r="N13" s="11">
        <f t="shared" si="3"/>
        <v>0</v>
      </c>
    </row>
    <row r="14" spans="1:14" x14ac:dyDescent="0.25">
      <c r="A14" s="3">
        <v>4</v>
      </c>
      <c r="B14" s="2"/>
      <c r="C14" s="2"/>
      <c r="D14" s="2"/>
      <c r="E14" s="9"/>
      <c r="F14" s="5"/>
      <c r="G14" s="7"/>
      <c r="H14" s="8">
        <f t="shared" si="0"/>
        <v>0</v>
      </c>
      <c r="I14" s="10">
        <f t="shared" si="1"/>
        <v>0</v>
      </c>
      <c r="J14" s="5"/>
      <c r="K14" s="5"/>
      <c r="L14" s="6">
        <f t="shared" si="4"/>
        <v>0</v>
      </c>
      <c r="M14" s="18">
        <f t="shared" si="2"/>
        <v>0</v>
      </c>
      <c r="N14" s="11">
        <f t="shared" si="3"/>
        <v>0</v>
      </c>
    </row>
    <row r="15" spans="1:14" x14ac:dyDescent="0.25">
      <c r="A15" s="3">
        <v>5</v>
      </c>
      <c r="B15" s="2"/>
      <c r="C15" s="2"/>
      <c r="D15" s="2"/>
      <c r="E15" s="9"/>
      <c r="F15" s="5"/>
      <c r="G15" s="7"/>
      <c r="H15" s="8">
        <f t="shared" si="0"/>
        <v>0</v>
      </c>
      <c r="I15" s="10">
        <f t="shared" si="1"/>
        <v>0</v>
      </c>
      <c r="J15" s="5"/>
      <c r="K15" s="5"/>
      <c r="L15" s="6">
        <f t="shared" si="4"/>
        <v>0</v>
      </c>
      <c r="M15" s="18">
        <f t="shared" si="2"/>
        <v>0</v>
      </c>
      <c r="N15" s="11">
        <f t="shared" si="3"/>
        <v>0</v>
      </c>
    </row>
    <row r="16" spans="1:14" x14ac:dyDescent="0.25">
      <c r="A16" s="3">
        <v>6</v>
      </c>
      <c r="B16" s="2"/>
      <c r="C16" s="2"/>
      <c r="D16" s="2"/>
      <c r="E16" s="9"/>
      <c r="F16" s="5"/>
      <c r="G16" s="7"/>
      <c r="H16" s="8">
        <f t="shared" si="0"/>
        <v>0</v>
      </c>
      <c r="I16" s="10">
        <f t="shared" si="1"/>
        <v>0</v>
      </c>
      <c r="J16" s="5"/>
      <c r="K16" s="5"/>
      <c r="L16" s="6">
        <f t="shared" si="4"/>
        <v>0</v>
      </c>
      <c r="M16" s="18">
        <f t="shared" si="2"/>
        <v>0</v>
      </c>
      <c r="N16" s="11">
        <f t="shared" si="3"/>
        <v>0</v>
      </c>
    </row>
    <row r="17" spans="1:14" x14ac:dyDescent="0.25">
      <c r="A17" s="3">
        <v>7</v>
      </c>
      <c r="B17" s="2"/>
      <c r="C17" s="2"/>
      <c r="D17" s="2"/>
      <c r="E17" s="9"/>
      <c r="F17" s="5"/>
      <c r="G17" s="7"/>
      <c r="H17" s="8">
        <f t="shared" si="0"/>
        <v>0</v>
      </c>
      <c r="I17" s="10">
        <f t="shared" si="1"/>
        <v>0</v>
      </c>
      <c r="J17" s="5"/>
      <c r="K17" s="5"/>
      <c r="L17" s="6">
        <f t="shared" si="4"/>
        <v>0</v>
      </c>
      <c r="M17" s="18">
        <f t="shared" si="2"/>
        <v>0</v>
      </c>
      <c r="N17" s="11">
        <f t="shared" si="3"/>
        <v>0</v>
      </c>
    </row>
    <row r="18" spans="1:14" x14ac:dyDescent="0.25">
      <c r="A18" s="3">
        <v>8</v>
      </c>
      <c r="B18" s="2"/>
      <c r="C18" s="2"/>
      <c r="D18" s="2"/>
      <c r="E18" s="9"/>
      <c r="F18" s="5"/>
      <c r="G18" s="7"/>
      <c r="H18" s="8">
        <f t="shared" si="0"/>
        <v>0</v>
      </c>
      <c r="I18" s="10">
        <f t="shared" si="1"/>
        <v>0</v>
      </c>
      <c r="J18" s="5"/>
      <c r="K18" s="5"/>
      <c r="L18" s="6">
        <f t="shared" si="4"/>
        <v>0</v>
      </c>
      <c r="M18" s="18">
        <f t="shared" si="2"/>
        <v>0</v>
      </c>
      <c r="N18" s="11">
        <f t="shared" si="3"/>
        <v>0</v>
      </c>
    </row>
    <row r="19" spans="1:14" x14ac:dyDescent="0.25">
      <c r="A19" s="3">
        <v>9</v>
      </c>
      <c r="B19" s="2"/>
      <c r="C19" s="2"/>
      <c r="D19" s="2"/>
      <c r="E19" s="9"/>
      <c r="F19" s="5"/>
      <c r="G19" s="7"/>
      <c r="H19" s="8">
        <f t="shared" si="0"/>
        <v>0</v>
      </c>
      <c r="I19" s="10">
        <f t="shared" si="1"/>
        <v>0</v>
      </c>
      <c r="J19" s="5"/>
      <c r="K19" s="5"/>
      <c r="L19" s="6">
        <f t="shared" si="4"/>
        <v>0</v>
      </c>
      <c r="M19" s="18">
        <f t="shared" si="2"/>
        <v>0</v>
      </c>
      <c r="N19" s="11">
        <f t="shared" si="3"/>
        <v>0</v>
      </c>
    </row>
    <row r="20" spans="1:14" x14ac:dyDescent="0.25">
      <c r="A20" s="3">
        <v>10</v>
      </c>
      <c r="B20" s="2"/>
      <c r="C20" s="2"/>
      <c r="D20" s="2"/>
      <c r="E20" s="9"/>
      <c r="F20" s="5"/>
      <c r="G20" s="7"/>
      <c r="H20" s="8">
        <f t="shared" si="0"/>
        <v>0</v>
      </c>
      <c r="I20" s="10">
        <f t="shared" si="1"/>
        <v>0</v>
      </c>
      <c r="J20" s="5"/>
      <c r="K20" s="5"/>
      <c r="L20" s="6">
        <f t="shared" si="4"/>
        <v>0</v>
      </c>
      <c r="M20" s="18">
        <f t="shared" si="2"/>
        <v>0</v>
      </c>
      <c r="N20" s="11">
        <f t="shared" si="3"/>
        <v>0</v>
      </c>
    </row>
    <row r="21" spans="1:14" x14ac:dyDescent="0.25">
      <c r="A21" s="3">
        <v>11</v>
      </c>
      <c r="B21" s="2"/>
      <c r="C21" s="2"/>
      <c r="D21" s="2"/>
      <c r="E21" s="9"/>
      <c r="F21" s="5"/>
      <c r="G21" s="7"/>
      <c r="H21" s="8">
        <f t="shared" si="0"/>
        <v>0</v>
      </c>
      <c r="I21" s="10">
        <f t="shared" si="1"/>
        <v>0</v>
      </c>
      <c r="J21" s="5"/>
      <c r="K21" s="5"/>
      <c r="L21" s="6">
        <f t="shared" si="4"/>
        <v>0</v>
      </c>
      <c r="M21" s="18">
        <f t="shared" si="2"/>
        <v>0</v>
      </c>
      <c r="N21" s="11">
        <f t="shared" si="3"/>
        <v>0</v>
      </c>
    </row>
    <row r="22" spans="1:14" x14ac:dyDescent="0.25">
      <c r="A22" s="3">
        <v>12</v>
      </c>
      <c r="B22" s="2"/>
      <c r="C22" s="2"/>
      <c r="D22" s="2"/>
      <c r="E22" s="9"/>
      <c r="F22" s="5"/>
      <c r="G22" s="7"/>
      <c r="H22" s="8">
        <f t="shared" si="0"/>
        <v>0</v>
      </c>
      <c r="I22" s="10">
        <f t="shared" si="1"/>
        <v>0</v>
      </c>
      <c r="J22" s="5"/>
      <c r="K22" s="5"/>
      <c r="L22" s="6">
        <f t="shared" si="4"/>
        <v>0</v>
      </c>
      <c r="M22" s="18">
        <f t="shared" si="2"/>
        <v>0</v>
      </c>
      <c r="N22" s="11">
        <f t="shared" si="3"/>
        <v>0</v>
      </c>
    </row>
    <row r="23" spans="1:14" x14ac:dyDescent="0.25">
      <c r="A23" s="3">
        <v>13</v>
      </c>
      <c r="B23" s="2"/>
      <c r="C23" s="2"/>
      <c r="D23" s="2"/>
      <c r="E23" s="9"/>
      <c r="F23" s="5"/>
      <c r="G23" s="7"/>
      <c r="H23" s="8">
        <f t="shared" si="0"/>
        <v>0</v>
      </c>
      <c r="I23" s="10">
        <f t="shared" si="1"/>
        <v>0</v>
      </c>
      <c r="J23" s="5"/>
      <c r="K23" s="5"/>
      <c r="L23" s="6">
        <f t="shared" si="4"/>
        <v>0</v>
      </c>
      <c r="M23" s="18">
        <f t="shared" si="2"/>
        <v>0</v>
      </c>
      <c r="N23" s="11">
        <f t="shared" si="3"/>
        <v>0</v>
      </c>
    </row>
    <row r="24" spans="1:14" x14ac:dyDescent="0.25">
      <c r="A24" s="3">
        <v>14</v>
      </c>
      <c r="B24" s="2"/>
      <c r="C24" s="2"/>
      <c r="D24" s="2"/>
      <c r="E24" s="9"/>
      <c r="F24" s="5"/>
      <c r="G24" s="7"/>
      <c r="H24" s="8">
        <f t="shared" si="0"/>
        <v>0</v>
      </c>
      <c r="I24" s="10">
        <f t="shared" si="1"/>
        <v>0</v>
      </c>
      <c r="J24" s="5"/>
      <c r="K24" s="5"/>
      <c r="L24" s="6">
        <f t="shared" si="4"/>
        <v>0</v>
      </c>
      <c r="M24" s="18">
        <f t="shared" si="2"/>
        <v>0</v>
      </c>
      <c r="N24" s="11">
        <f t="shared" si="3"/>
        <v>0</v>
      </c>
    </row>
    <row r="25" spans="1:14" x14ac:dyDescent="0.25">
      <c r="A25" s="3">
        <v>15</v>
      </c>
      <c r="B25" s="2"/>
      <c r="C25" s="2"/>
      <c r="D25" s="2"/>
      <c r="E25" s="9"/>
      <c r="F25" s="5"/>
      <c r="G25" s="7"/>
      <c r="H25" s="8">
        <f t="shared" si="0"/>
        <v>0</v>
      </c>
      <c r="I25" s="10">
        <f t="shared" si="1"/>
        <v>0</v>
      </c>
      <c r="J25" s="5"/>
      <c r="K25" s="5"/>
      <c r="L25" s="6">
        <f t="shared" si="4"/>
        <v>0</v>
      </c>
      <c r="M25" s="18">
        <f t="shared" si="2"/>
        <v>0</v>
      </c>
      <c r="N25" s="11">
        <f t="shared" si="3"/>
        <v>0</v>
      </c>
    </row>
    <row r="26" spans="1:14" x14ac:dyDescent="0.25">
      <c r="A26" s="3">
        <v>16</v>
      </c>
      <c r="B26" s="2"/>
      <c r="C26" s="2"/>
      <c r="D26" s="2"/>
      <c r="E26" s="9"/>
      <c r="F26" s="5"/>
      <c r="G26" s="7"/>
      <c r="H26" s="8">
        <f t="shared" si="0"/>
        <v>0</v>
      </c>
      <c r="I26" s="10">
        <f t="shared" si="1"/>
        <v>0</v>
      </c>
      <c r="J26" s="5"/>
      <c r="K26" s="5"/>
      <c r="L26" s="6">
        <f t="shared" si="4"/>
        <v>0</v>
      </c>
      <c r="M26" s="18">
        <f t="shared" si="2"/>
        <v>0</v>
      </c>
      <c r="N26" s="11">
        <f t="shared" si="3"/>
        <v>0</v>
      </c>
    </row>
    <row r="27" spans="1:14" x14ac:dyDescent="0.25">
      <c r="A27" s="3">
        <v>17</v>
      </c>
      <c r="B27" s="2"/>
      <c r="C27" s="2"/>
      <c r="D27" s="2"/>
      <c r="E27" s="9"/>
      <c r="F27" s="5"/>
      <c r="G27" s="7"/>
      <c r="H27" s="8">
        <f t="shared" si="0"/>
        <v>0</v>
      </c>
      <c r="I27" s="10">
        <f t="shared" si="1"/>
        <v>0</v>
      </c>
      <c r="J27" s="5"/>
      <c r="K27" s="5"/>
      <c r="L27" s="6">
        <f t="shared" si="4"/>
        <v>0</v>
      </c>
      <c r="M27" s="18">
        <f t="shared" si="2"/>
        <v>0</v>
      </c>
      <c r="N27" s="11">
        <f t="shared" si="3"/>
        <v>0</v>
      </c>
    </row>
    <row r="28" spans="1:14" ht="28.5" customHeight="1" x14ac:dyDescent="0.25">
      <c r="A28" s="25" t="s">
        <v>21</v>
      </c>
      <c r="B28" s="27" t="s">
        <v>24</v>
      </c>
      <c r="C28" s="27" t="s">
        <v>25</v>
      </c>
      <c r="D28" s="27" t="s">
        <v>26</v>
      </c>
      <c r="E28" s="9"/>
      <c r="F28" s="5"/>
      <c r="G28" s="7"/>
      <c r="H28" s="8">
        <f t="shared" si="0"/>
        <v>0</v>
      </c>
      <c r="I28" s="10">
        <f t="shared" si="1"/>
        <v>0</v>
      </c>
      <c r="J28" s="5"/>
      <c r="K28" s="5"/>
      <c r="L28" s="6">
        <f t="shared" si="4"/>
        <v>0</v>
      </c>
      <c r="M28" s="18">
        <f t="shared" si="2"/>
        <v>0</v>
      </c>
      <c r="N28" s="11">
        <f t="shared" si="3"/>
        <v>0</v>
      </c>
    </row>
    <row r="29" spans="1:14" ht="14.25" thickBot="1" x14ac:dyDescent="0.3"/>
    <row r="30" spans="1:14" ht="36.75" customHeight="1" thickBot="1" x14ac:dyDescent="0.3">
      <c r="L30" s="31" t="s">
        <v>36</v>
      </c>
      <c r="M30" s="32">
        <f>SUM(M11:M28)</f>
        <v>0</v>
      </c>
    </row>
    <row r="31" spans="1:14" ht="159.75" customHeight="1" x14ac:dyDescent="0.25">
      <c r="A31" s="52" t="s">
        <v>19</v>
      </c>
      <c r="B31" s="52"/>
      <c r="C31" s="52"/>
      <c r="D31" s="21" t="s">
        <v>20</v>
      </c>
      <c r="E31" s="53" t="s">
        <v>23</v>
      </c>
      <c r="F31" s="53"/>
      <c r="G31" s="26" t="s">
        <v>44</v>
      </c>
      <c r="H31" s="1"/>
      <c r="I31" s="1"/>
      <c r="J31" s="54" t="s">
        <v>33</v>
      </c>
      <c r="K31" s="54"/>
      <c r="L31" s="30"/>
      <c r="M31" s="55" t="s">
        <v>34</v>
      </c>
      <c r="N31" s="56"/>
    </row>
  </sheetData>
  <sheetProtection formatCells="0" formatColumns="0" formatRows="0" insertRows="0" deleteRows="0" sort="0" autoFilter="0" pivotTables="0"/>
  <protectedRanges>
    <protectedRange sqref="C6:E7 B28:G28 J28:K28 J11:K27 B11:G27" name="Tab 2"/>
  </protectedRanges>
  <mergeCells count="9">
    <mergeCell ref="A3:J4"/>
    <mergeCell ref="A31:C31"/>
    <mergeCell ref="E31:F31"/>
    <mergeCell ref="J31:K31"/>
    <mergeCell ref="M31:N31"/>
    <mergeCell ref="C6:E6"/>
    <mergeCell ref="C7:E7"/>
    <mergeCell ref="A6:B6"/>
    <mergeCell ref="A7:B7"/>
  </mergeCell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58A85-D782-4453-8F2D-1827B54DB471}">
  <dimension ref="A1:J31"/>
  <sheetViews>
    <sheetView topLeftCell="A2" zoomScale="115" zoomScaleNormal="115" workbookViewId="0">
      <selection activeCell="G9" sqref="G9"/>
    </sheetView>
  </sheetViews>
  <sheetFormatPr defaultRowHeight="13.5" x14ac:dyDescent="0.25"/>
  <cols>
    <col min="1" max="1" width="10.28515625" customWidth="1"/>
    <col min="2" max="2" width="14.85546875" customWidth="1"/>
    <col min="3" max="3" width="14.42578125" customWidth="1"/>
    <col min="4" max="4" width="26.85546875" customWidth="1"/>
    <col min="5" max="5" width="32.42578125" customWidth="1"/>
    <col min="6" max="6" width="30.140625" customWidth="1"/>
    <col min="7" max="7" width="24.28515625" customWidth="1"/>
    <col min="8" max="8" width="23.85546875" customWidth="1"/>
    <col min="9" max="9" width="16.85546875" customWidth="1"/>
    <col min="10" max="10" width="19.140625" customWidth="1"/>
    <col min="11" max="11" width="19.42578125" customWidth="1"/>
    <col min="12" max="13" width="17.5703125" customWidth="1"/>
    <col min="14" max="14" width="16.85546875" customWidth="1"/>
  </cols>
  <sheetData>
    <row r="1" spans="1:10" x14ac:dyDescent="0.25">
      <c r="A1" s="20" t="s">
        <v>28</v>
      </c>
    </row>
    <row r="2" spans="1:10" x14ac:dyDescent="0.25">
      <c r="A2" s="20"/>
    </row>
    <row r="3" spans="1:10" x14ac:dyDescent="0.25">
      <c r="A3" s="50" t="s">
        <v>31</v>
      </c>
      <c r="B3" s="51"/>
      <c r="C3" s="51"/>
      <c r="D3" s="51"/>
      <c r="E3" s="51"/>
      <c r="F3" s="51"/>
      <c r="G3" s="51"/>
      <c r="H3" s="51"/>
      <c r="I3" s="51"/>
      <c r="J3" s="51"/>
    </row>
    <row r="4" spans="1:10" ht="66" customHeight="1" x14ac:dyDescent="0.25">
      <c r="A4" s="51"/>
      <c r="B4" s="51"/>
      <c r="C4" s="51"/>
      <c r="D4" s="51"/>
      <c r="E4" s="51"/>
      <c r="F4" s="51"/>
      <c r="G4" s="51"/>
      <c r="H4" s="51"/>
      <c r="I4" s="51"/>
      <c r="J4" s="51"/>
    </row>
    <row r="6" spans="1:10" x14ac:dyDescent="0.25">
      <c r="A6" s="48" t="s">
        <v>10</v>
      </c>
      <c r="B6" s="48"/>
      <c r="C6" s="49"/>
      <c r="D6" s="49"/>
      <c r="E6" s="49"/>
    </row>
    <row r="7" spans="1:10" x14ac:dyDescent="0.25">
      <c r="A7" s="48" t="s">
        <v>16</v>
      </c>
      <c r="B7" s="48"/>
      <c r="C7" s="49"/>
      <c r="D7" s="49"/>
      <c r="E7" s="49"/>
    </row>
    <row r="9" spans="1:10" s="4" customFormat="1" ht="38.25" x14ac:dyDescent="0.25">
      <c r="A9" s="22" t="s">
        <v>4</v>
      </c>
      <c r="B9" s="23" t="s">
        <v>2</v>
      </c>
      <c r="C9" s="23" t="s">
        <v>3</v>
      </c>
      <c r="D9" s="23" t="s">
        <v>7</v>
      </c>
      <c r="E9" s="23" t="s">
        <v>29</v>
      </c>
      <c r="F9" s="23" t="s">
        <v>30</v>
      </c>
      <c r="G9" s="23" t="s">
        <v>11</v>
      </c>
    </row>
    <row r="10" spans="1:10" s="17" customFormat="1" ht="12.75" x14ac:dyDescent="0.2">
      <c r="A10" s="11" t="s">
        <v>6</v>
      </c>
      <c r="B10" s="12" t="s">
        <v>17</v>
      </c>
      <c r="C10" s="12" t="s">
        <v>18</v>
      </c>
      <c r="D10" s="12" t="s">
        <v>8</v>
      </c>
      <c r="E10" s="13">
        <v>45.35</v>
      </c>
      <c r="F10" s="14">
        <v>7</v>
      </c>
      <c r="G10" s="18">
        <f>E10*F10</f>
        <v>317.45</v>
      </c>
    </row>
    <row r="11" spans="1:10" x14ac:dyDescent="0.25">
      <c r="A11" s="3">
        <v>1</v>
      </c>
      <c r="B11" s="2"/>
      <c r="C11" s="2"/>
      <c r="D11" s="2"/>
      <c r="E11" s="9"/>
      <c r="F11" s="28"/>
      <c r="G11" s="18">
        <f t="shared" ref="G11:G28" si="0">E11*F11</f>
        <v>0</v>
      </c>
    </row>
    <row r="12" spans="1:10" x14ac:dyDescent="0.25">
      <c r="A12" s="3">
        <v>2</v>
      </c>
      <c r="B12" s="2"/>
      <c r="C12" s="2"/>
      <c r="D12" s="2"/>
      <c r="E12" s="9"/>
      <c r="F12" s="28"/>
      <c r="G12" s="18">
        <f t="shared" si="0"/>
        <v>0</v>
      </c>
    </row>
    <row r="13" spans="1:10" x14ac:dyDescent="0.25">
      <c r="A13" s="3">
        <v>3</v>
      </c>
      <c r="B13" s="2"/>
      <c r="C13" s="2"/>
      <c r="D13" s="2"/>
      <c r="E13" s="9"/>
      <c r="F13" s="28"/>
      <c r="G13" s="18">
        <f t="shared" si="0"/>
        <v>0</v>
      </c>
    </row>
    <row r="14" spans="1:10" x14ac:dyDescent="0.25">
      <c r="A14" s="3">
        <v>4</v>
      </c>
      <c r="B14" s="2"/>
      <c r="C14" s="2"/>
      <c r="D14" s="2"/>
      <c r="E14" s="9"/>
      <c r="F14" s="28"/>
      <c r="G14" s="18">
        <f t="shared" si="0"/>
        <v>0</v>
      </c>
    </row>
    <row r="15" spans="1:10" x14ac:dyDescent="0.25">
      <c r="A15" s="3">
        <v>5</v>
      </c>
      <c r="B15" s="2"/>
      <c r="C15" s="2"/>
      <c r="D15" s="2"/>
      <c r="E15" s="9"/>
      <c r="F15" s="28"/>
      <c r="G15" s="18">
        <f t="shared" si="0"/>
        <v>0</v>
      </c>
    </row>
    <row r="16" spans="1:10" x14ac:dyDescent="0.25">
      <c r="A16" s="3">
        <v>6</v>
      </c>
      <c r="B16" s="2"/>
      <c r="C16" s="2"/>
      <c r="D16" s="2"/>
      <c r="E16" s="9"/>
      <c r="F16" s="28"/>
      <c r="G16" s="18">
        <f t="shared" si="0"/>
        <v>0</v>
      </c>
    </row>
    <row r="17" spans="1:8" x14ac:dyDescent="0.25">
      <c r="A17" s="3">
        <v>7</v>
      </c>
      <c r="B17" s="2"/>
      <c r="C17" s="2"/>
      <c r="D17" s="2"/>
      <c r="E17" s="9"/>
      <c r="F17" s="28"/>
      <c r="G17" s="18">
        <f t="shared" si="0"/>
        <v>0</v>
      </c>
    </row>
    <row r="18" spans="1:8" x14ac:dyDescent="0.25">
      <c r="A18" s="3">
        <v>8</v>
      </c>
      <c r="B18" s="2"/>
      <c r="C18" s="2"/>
      <c r="D18" s="2"/>
      <c r="E18" s="9"/>
      <c r="F18" s="28"/>
      <c r="G18" s="18">
        <f t="shared" si="0"/>
        <v>0</v>
      </c>
    </row>
    <row r="19" spans="1:8" x14ac:dyDescent="0.25">
      <c r="A19" s="3">
        <v>9</v>
      </c>
      <c r="B19" s="2"/>
      <c r="C19" s="2"/>
      <c r="D19" s="2"/>
      <c r="E19" s="9"/>
      <c r="F19" s="28"/>
      <c r="G19" s="18">
        <f t="shared" si="0"/>
        <v>0</v>
      </c>
    </row>
    <row r="20" spans="1:8" x14ac:dyDescent="0.25">
      <c r="A20" s="3">
        <v>10</v>
      </c>
      <c r="B20" s="2"/>
      <c r="C20" s="2"/>
      <c r="D20" s="2"/>
      <c r="E20" s="9"/>
      <c r="F20" s="28"/>
      <c r="G20" s="18">
        <f t="shared" si="0"/>
        <v>0</v>
      </c>
    </row>
    <row r="21" spans="1:8" x14ac:dyDescent="0.25">
      <c r="A21" s="3">
        <v>11</v>
      </c>
      <c r="B21" s="2"/>
      <c r="C21" s="2"/>
      <c r="D21" s="2"/>
      <c r="E21" s="9"/>
      <c r="F21" s="28"/>
      <c r="G21" s="18">
        <f t="shared" si="0"/>
        <v>0</v>
      </c>
    </row>
    <row r="22" spans="1:8" x14ac:dyDescent="0.25">
      <c r="A22" s="3">
        <v>12</v>
      </c>
      <c r="B22" s="2"/>
      <c r="C22" s="2"/>
      <c r="D22" s="2"/>
      <c r="E22" s="9"/>
      <c r="F22" s="28"/>
      <c r="G22" s="18">
        <f t="shared" si="0"/>
        <v>0</v>
      </c>
    </row>
    <row r="23" spans="1:8" x14ac:dyDescent="0.25">
      <c r="A23" s="3">
        <v>13</v>
      </c>
      <c r="B23" s="2"/>
      <c r="C23" s="2"/>
      <c r="D23" s="2"/>
      <c r="E23" s="9"/>
      <c r="F23" s="28"/>
      <c r="G23" s="18">
        <f t="shared" si="0"/>
        <v>0</v>
      </c>
    </row>
    <row r="24" spans="1:8" x14ac:dyDescent="0.25">
      <c r="A24" s="3">
        <v>14</v>
      </c>
      <c r="B24" s="2"/>
      <c r="C24" s="2"/>
      <c r="D24" s="2"/>
      <c r="E24" s="9"/>
      <c r="F24" s="28"/>
      <c r="G24" s="18">
        <f t="shared" si="0"/>
        <v>0</v>
      </c>
    </row>
    <row r="25" spans="1:8" x14ac:dyDescent="0.25">
      <c r="A25" s="3">
        <v>15</v>
      </c>
      <c r="B25" s="2"/>
      <c r="C25" s="2"/>
      <c r="D25" s="2"/>
      <c r="E25" s="9"/>
      <c r="F25" s="28"/>
      <c r="G25" s="18">
        <f t="shared" si="0"/>
        <v>0</v>
      </c>
    </row>
    <row r="26" spans="1:8" x14ac:dyDescent="0.25">
      <c r="A26" s="3">
        <v>16</v>
      </c>
      <c r="B26" s="2"/>
      <c r="C26" s="2"/>
      <c r="D26" s="2"/>
      <c r="E26" s="9"/>
      <c r="F26" s="28"/>
      <c r="G26" s="18">
        <f t="shared" si="0"/>
        <v>0</v>
      </c>
    </row>
    <row r="27" spans="1:8" x14ac:dyDescent="0.25">
      <c r="A27" s="3">
        <v>17</v>
      </c>
      <c r="B27" s="2"/>
      <c r="C27" s="2"/>
      <c r="D27" s="2"/>
      <c r="E27" s="9"/>
      <c r="F27" s="28"/>
      <c r="G27" s="18">
        <f t="shared" si="0"/>
        <v>0</v>
      </c>
    </row>
    <row r="28" spans="1:8" ht="28.5" customHeight="1" x14ac:dyDescent="0.25">
      <c r="A28" s="25" t="s">
        <v>21</v>
      </c>
      <c r="B28" s="27" t="s">
        <v>24</v>
      </c>
      <c r="C28" s="27" t="s">
        <v>25</v>
      </c>
      <c r="D28" s="27" t="s">
        <v>26</v>
      </c>
      <c r="E28" s="9"/>
      <c r="F28" s="28"/>
      <c r="G28" s="18">
        <f t="shared" si="0"/>
        <v>0</v>
      </c>
    </row>
    <row r="29" spans="1:8" ht="14.25" thickBot="1" x14ac:dyDescent="0.3"/>
    <row r="30" spans="1:8" ht="42" customHeight="1" thickBot="1" x14ac:dyDescent="0.3">
      <c r="F30" s="31" t="s">
        <v>35</v>
      </c>
      <c r="G30" s="32">
        <f>SUM(G11:G28)</f>
        <v>0</v>
      </c>
    </row>
    <row r="31" spans="1:8" ht="104.25" customHeight="1" x14ac:dyDescent="0.25">
      <c r="A31" s="52" t="s">
        <v>19</v>
      </c>
      <c r="B31" s="52"/>
      <c r="C31" s="52"/>
      <c r="D31" s="21" t="s">
        <v>20</v>
      </c>
      <c r="E31" s="54" t="s">
        <v>45</v>
      </c>
      <c r="F31" s="57"/>
      <c r="G31" s="33" t="s">
        <v>34</v>
      </c>
      <c r="H31" s="29"/>
    </row>
  </sheetData>
  <sheetProtection formatCells="0" insertRows="0" deleteRows="0"/>
  <protectedRanges>
    <protectedRange sqref="C6:E7 B11:F28" name="Tab 3"/>
  </protectedRanges>
  <mergeCells count="7">
    <mergeCell ref="A31:C31"/>
    <mergeCell ref="E31:F31"/>
    <mergeCell ref="A3:J4"/>
    <mergeCell ref="A6:B6"/>
    <mergeCell ref="C6:E6"/>
    <mergeCell ref="A7:B7"/>
    <mergeCell ref="C7:E7"/>
  </mergeCell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b748c34-062f-490b-9515-6b7afc8aab77">
      <Terms xmlns="http://schemas.microsoft.com/office/infopath/2007/PartnerControls"/>
    </lcf76f155ced4ddcb4097134ff3c332f>
    <TaxCatchAll xmlns="bf2920f7-6e42-4ee3-9f3f-c94b7af73a2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BE423A3485D1445863122D650D5F357" ma:contentTypeVersion="15" ma:contentTypeDescription="Create a new document." ma:contentTypeScope="" ma:versionID="9d1435194008dc05d13a259a355c9efb">
  <xsd:schema xmlns:xsd="http://www.w3.org/2001/XMLSchema" xmlns:xs="http://www.w3.org/2001/XMLSchema" xmlns:p="http://schemas.microsoft.com/office/2006/metadata/properties" xmlns:ns2="3b748c34-062f-490b-9515-6b7afc8aab77" xmlns:ns3="5870530b-4151-452c-b39b-ff81054bf27d" xmlns:ns4="bf2920f7-6e42-4ee3-9f3f-c94b7af73a2a" targetNamespace="http://schemas.microsoft.com/office/2006/metadata/properties" ma:root="true" ma:fieldsID="0306cd848b259594ba5dfbc9921f332b" ns2:_="" ns3:_="" ns4:_="">
    <xsd:import namespace="3b748c34-062f-490b-9515-6b7afc8aab77"/>
    <xsd:import namespace="5870530b-4151-452c-b39b-ff81054bf27d"/>
    <xsd:import namespace="bf2920f7-6e42-4ee3-9f3f-c94b7af73a2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4:TaxCatchAll"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48c34-062f-490b-9515-6b7afc8aab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377eeec-9545-4db6-a5b8-3c28df25bf19"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870530b-4151-452c-b39b-ff81054bf27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f2920f7-6e42-4ee3-9f3f-c94b7af73a2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c38e999-a57f-41c8-84e6-3ad5f3315cdd}" ma:internalName="TaxCatchAll" ma:showField="CatchAllData" ma:web="5870530b-4151-452c-b39b-ff81054bf2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7F2F3B-7E3A-47E6-8B8E-642DF4A2CC8E}">
  <ds:schemaRefs>
    <ds:schemaRef ds:uri="http://schemas.microsoft.com/office/2006/metadata/properties"/>
    <ds:schemaRef ds:uri="http://schemas.microsoft.com/office/infopath/2007/PartnerControls"/>
    <ds:schemaRef ds:uri="3b748c34-062f-490b-9515-6b7afc8aab77"/>
    <ds:schemaRef ds:uri="bf2920f7-6e42-4ee3-9f3f-c94b7af73a2a"/>
  </ds:schemaRefs>
</ds:datastoreItem>
</file>

<file path=customXml/itemProps2.xml><?xml version="1.0" encoding="utf-8"?>
<ds:datastoreItem xmlns:ds="http://schemas.openxmlformats.org/officeDocument/2006/customXml" ds:itemID="{A5ABA8D0-D1F4-4CA0-87D6-3FF36349FC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48c34-062f-490b-9515-6b7afc8aab77"/>
    <ds:schemaRef ds:uri="5870530b-4151-452c-b39b-ff81054bf27d"/>
    <ds:schemaRef ds:uri="bf2920f7-6e42-4ee3-9f3f-c94b7af73a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1EC8B59-DE16-4662-BCF8-093171D3D5EF}">
  <ds:schemaRefs>
    <ds:schemaRef ds:uri="http://schemas.microsoft.com/sharepoint/v3/contenttype/forms"/>
  </ds:schemaRefs>
</ds:datastoreItem>
</file>

<file path=docMetadata/LabelInfo.xml><?xml version="1.0" encoding="utf-8"?>
<clbl:labelList xmlns:clbl="http://schemas.microsoft.com/office/2020/mipLabelMetadata">
  <clbl:label id="{07597248-ea38-451b-8abe-a638eddbac81}" enabled="0" method="" siteId="{07597248-ea38-451b-8abe-a638eddbac8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This goes in your invoice</vt:lpstr>
      <vt:lpstr>Monthly Client Ratio</vt:lpstr>
      <vt:lpstr>Monthly Direct Time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Solorzano</dc:creator>
  <cp:lastModifiedBy>Jorge Solorzano</cp:lastModifiedBy>
  <dcterms:created xsi:type="dcterms:W3CDTF">2025-04-25T17:09:33Z</dcterms:created>
  <dcterms:modified xsi:type="dcterms:W3CDTF">2025-04-29T00:10:03Z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0x010100DBE423A3485D1445863122D650D5F357</vt:lpwstr>
  </property>
  <property fmtid="{D5CDD505-2E9C-101B-9397-08002B2CF9AE}" pid="3" name="MediaServiceImageTags">
    <vt:lpwstr/>
  </property>
</Properties>
</file>