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My Drive\1) Consulting Business &amp; Projects\1) Active Projects\REDF\Financial Health Guidance\Toolkit\(7) Budgeting, Variance Analysis, and Forecasting\"/>
    </mc:Choice>
  </mc:AlternateContent>
  <xr:revisionPtr revIDLastSave="0" documentId="13_ncr:1_{38A45CBB-2A7E-44F6-969F-68C3A4FA8D2E}" xr6:coauthVersionLast="47" xr6:coauthVersionMax="47" xr10:uidLastSave="{00000000-0000-0000-0000-000000000000}"/>
  <bookViews>
    <workbookView xWindow="-28920" yWindow="-120" windowWidth="29040" windowHeight="15720" xr2:uid="{00000000-000D-0000-FFFF-FFFF00000000}"/>
  </bookViews>
  <sheets>
    <sheet name="Instructions" sheetId="6" r:id="rId1"/>
    <sheet name="Budget Development" sheetId="5" r:id="rId2"/>
    <sheet name="Budget to Actuals"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5" l="1"/>
  <c r="D35" i="5"/>
  <c r="D34" i="5"/>
  <c r="D33" i="5"/>
  <c r="D32" i="5"/>
  <c r="D31" i="5"/>
  <c r="D30" i="5"/>
  <c r="D29" i="5"/>
  <c r="D28" i="5"/>
  <c r="D27" i="5"/>
  <c r="D19" i="5"/>
  <c r="D18" i="5"/>
  <c r="D17" i="5"/>
  <c r="N5" i="6"/>
  <c r="AT75" i="1"/>
  <c r="AP75" i="1"/>
  <c r="AL75" i="1"/>
  <c r="AH75" i="1"/>
  <c r="AW74" i="1"/>
  <c r="AV74" i="1"/>
  <c r="AS74" i="1"/>
  <c r="AR74" i="1"/>
  <c r="AO74" i="1"/>
  <c r="AN74" i="1"/>
  <c r="AK74" i="1"/>
  <c r="AJ74" i="1"/>
  <c r="AW73" i="1"/>
  <c r="AV73" i="1"/>
  <c r="AU73" i="1"/>
  <c r="AS73" i="1"/>
  <c r="AR73" i="1"/>
  <c r="AQ73" i="1"/>
  <c r="AO73" i="1"/>
  <c r="AN73" i="1"/>
  <c r="AM73" i="1"/>
  <c r="AK73" i="1"/>
  <c r="AJ73" i="1"/>
  <c r="AI73" i="1"/>
  <c r="AW72" i="1"/>
  <c r="AV72" i="1"/>
  <c r="AU72" i="1"/>
  <c r="AS72" i="1"/>
  <c r="AR72" i="1"/>
  <c r="AQ72" i="1"/>
  <c r="AO72" i="1"/>
  <c r="AN72" i="1"/>
  <c r="AM72" i="1"/>
  <c r="AK72" i="1"/>
  <c r="AJ72" i="1"/>
  <c r="AI72" i="1"/>
  <c r="AW71" i="1"/>
  <c r="AV71" i="1"/>
  <c r="AU71" i="1"/>
  <c r="AS71" i="1"/>
  <c r="AR71" i="1"/>
  <c r="AQ71" i="1"/>
  <c r="AO71" i="1"/>
  <c r="AN71" i="1"/>
  <c r="AM71" i="1"/>
  <c r="AK71" i="1"/>
  <c r="AJ71" i="1"/>
  <c r="AI71" i="1"/>
  <c r="AD75" i="1"/>
  <c r="Z75" i="1"/>
  <c r="V75" i="1"/>
  <c r="R75" i="1"/>
  <c r="AG74" i="1"/>
  <c r="AF74" i="1"/>
  <c r="AC74" i="1"/>
  <c r="AB74" i="1"/>
  <c r="Y74" i="1"/>
  <c r="X74" i="1"/>
  <c r="U74" i="1"/>
  <c r="T74" i="1"/>
  <c r="AG73" i="1"/>
  <c r="AF73" i="1"/>
  <c r="AE73" i="1"/>
  <c r="AC73" i="1"/>
  <c r="AB73" i="1"/>
  <c r="AA73" i="1"/>
  <c r="Y73" i="1"/>
  <c r="X73" i="1"/>
  <c r="W73" i="1"/>
  <c r="U73" i="1"/>
  <c r="T73" i="1"/>
  <c r="S73" i="1"/>
  <c r="AG72" i="1"/>
  <c r="AF72" i="1"/>
  <c r="AE72" i="1"/>
  <c r="AC72" i="1"/>
  <c r="AB72" i="1"/>
  <c r="AA72" i="1"/>
  <c r="Y72" i="1"/>
  <c r="X72" i="1"/>
  <c r="W72" i="1"/>
  <c r="U72" i="1"/>
  <c r="T72" i="1"/>
  <c r="S72" i="1"/>
  <c r="AG71" i="1"/>
  <c r="AF71" i="1"/>
  <c r="AE71" i="1"/>
  <c r="AC71" i="1"/>
  <c r="AB71" i="1"/>
  <c r="AA71" i="1"/>
  <c r="Y71" i="1"/>
  <c r="X71" i="1"/>
  <c r="W71" i="1"/>
  <c r="U71" i="1"/>
  <c r="T71" i="1"/>
  <c r="S71" i="1"/>
  <c r="N75" i="1"/>
  <c r="Q74" i="1"/>
  <c r="P74" i="1"/>
  <c r="Q73" i="1"/>
  <c r="P73" i="1"/>
  <c r="O73" i="1"/>
  <c r="Q72" i="1"/>
  <c r="P72" i="1"/>
  <c r="O72" i="1"/>
  <c r="Q71" i="1"/>
  <c r="P71" i="1"/>
  <c r="O71" i="1"/>
  <c r="J75" i="1"/>
  <c r="M74" i="1"/>
  <c r="L74" i="1"/>
  <c r="M73" i="1"/>
  <c r="L73" i="1"/>
  <c r="K73" i="1"/>
  <c r="M72" i="1"/>
  <c r="L72" i="1"/>
  <c r="K72" i="1"/>
  <c r="M71" i="1"/>
  <c r="L71" i="1"/>
  <c r="K71" i="1"/>
  <c r="F75" i="1"/>
  <c r="I74" i="1"/>
  <c r="H74" i="1"/>
  <c r="I73" i="1"/>
  <c r="H73" i="1"/>
  <c r="G73" i="1"/>
  <c r="I72" i="1"/>
  <c r="H72" i="1"/>
  <c r="G72" i="1"/>
  <c r="I71" i="1"/>
  <c r="H71" i="1"/>
  <c r="G71" i="1"/>
  <c r="B75" i="1"/>
  <c r="A75" i="1"/>
  <c r="C72" i="1"/>
  <c r="D72" i="1"/>
  <c r="E72" i="1"/>
  <c r="C73" i="1"/>
  <c r="D73" i="1"/>
  <c r="E73" i="1"/>
  <c r="D74" i="1"/>
  <c r="E74" i="1"/>
  <c r="E71" i="1"/>
  <c r="D71" i="1"/>
  <c r="C71" i="1"/>
  <c r="A74" i="1"/>
  <c r="A73" i="1"/>
  <c r="A72" i="1"/>
  <c r="A71" i="1"/>
  <c r="A70" i="1"/>
  <c r="AT67" i="1"/>
  <c r="AP67" i="1"/>
  <c r="AL67" i="1"/>
  <c r="AH67" i="1"/>
  <c r="AW66" i="1"/>
  <c r="AV66" i="1"/>
  <c r="AS66" i="1"/>
  <c r="AR66" i="1"/>
  <c r="AO66" i="1"/>
  <c r="AN66" i="1"/>
  <c r="AK66" i="1"/>
  <c r="AJ66" i="1"/>
  <c r="AW65" i="1"/>
  <c r="AV65" i="1"/>
  <c r="AS65" i="1"/>
  <c r="AR65" i="1"/>
  <c r="AO65" i="1"/>
  <c r="AN65" i="1"/>
  <c r="AK65" i="1"/>
  <c r="AJ65" i="1"/>
  <c r="AW64" i="1"/>
  <c r="AV64" i="1"/>
  <c r="AS64" i="1"/>
  <c r="AR64" i="1"/>
  <c r="AO64" i="1"/>
  <c r="AN64" i="1"/>
  <c r="AK64" i="1"/>
  <c r="AJ64" i="1"/>
  <c r="AW63" i="1"/>
  <c r="AV63" i="1"/>
  <c r="AS63" i="1"/>
  <c r="AR63" i="1"/>
  <c r="AO63" i="1"/>
  <c r="AN63" i="1"/>
  <c r="AK63" i="1"/>
  <c r="AJ63" i="1"/>
  <c r="AW62" i="1"/>
  <c r="AV62" i="1"/>
  <c r="AS62" i="1"/>
  <c r="AR62" i="1"/>
  <c r="AO62" i="1"/>
  <c r="AN62" i="1"/>
  <c r="AK62" i="1"/>
  <c r="AJ62" i="1"/>
  <c r="AD67" i="1"/>
  <c r="Z67" i="1"/>
  <c r="V67" i="1"/>
  <c r="R67" i="1"/>
  <c r="AG66" i="1"/>
  <c r="AF66" i="1"/>
  <c r="AC66" i="1"/>
  <c r="AB66" i="1"/>
  <c r="Y66" i="1"/>
  <c r="X66" i="1"/>
  <c r="U66" i="1"/>
  <c r="T66" i="1"/>
  <c r="AG65" i="1"/>
  <c r="AF65" i="1"/>
  <c r="AC65" i="1"/>
  <c r="AB65" i="1"/>
  <c r="Y65" i="1"/>
  <c r="X65" i="1"/>
  <c r="U65" i="1"/>
  <c r="T65" i="1"/>
  <c r="AG64" i="1"/>
  <c r="AF64" i="1"/>
  <c r="AC64" i="1"/>
  <c r="AB64" i="1"/>
  <c r="Y64" i="1"/>
  <c r="X64" i="1"/>
  <c r="U64" i="1"/>
  <c r="T64" i="1"/>
  <c r="AG63" i="1"/>
  <c r="AF63" i="1"/>
  <c r="AC63" i="1"/>
  <c r="AB63" i="1"/>
  <c r="Y63" i="1"/>
  <c r="X63" i="1"/>
  <c r="U63" i="1"/>
  <c r="T63" i="1"/>
  <c r="AG62" i="1"/>
  <c r="AF62" i="1"/>
  <c r="AC62" i="1"/>
  <c r="AB62" i="1"/>
  <c r="Y62" i="1"/>
  <c r="X62" i="1"/>
  <c r="U62" i="1"/>
  <c r="T62" i="1"/>
  <c r="N67" i="1"/>
  <c r="Q66" i="1"/>
  <c r="P66" i="1"/>
  <c r="Q65" i="1"/>
  <c r="P65" i="1"/>
  <c r="Q64" i="1"/>
  <c r="P64" i="1"/>
  <c r="Q63" i="1"/>
  <c r="P63" i="1"/>
  <c r="Q62" i="1"/>
  <c r="P62" i="1"/>
  <c r="J67" i="1"/>
  <c r="M66" i="1"/>
  <c r="L66" i="1"/>
  <c r="M65" i="1"/>
  <c r="L65" i="1"/>
  <c r="M64" i="1"/>
  <c r="L64" i="1"/>
  <c r="M63" i="1"/>
  <c r="L63" i="1"/>
  <c r="M62" i="1"/>
  <c r="L62" i="1"/>
  <c r="F67" i="1"/>
  <c r="I66" i="1"/>
  <c r="H66" i="1"/>
  <c r="I65" i="1"/>
  <c r="H65" i="1"/>
  <c r="I64" i="1"/>
  <c r="H64" i="1"/>
  <c r="G64" i="1"/>
  <c r="I63" i="1"/>
  <c r="H63" i="1"/>
  <c r="I62" i="1"/>
  <c r="H62" i="1"/>
  <c r="E63" i="1"/>
  <c r="E64" i="1"/>
  <c r="E65" i="1"/>
  <c r="E66" i="1"/>
  <c r="D63" i="1"/>
  <c r="D64" i="1"/>
  <c r="D65" i="1"/>
  <c r="D66" i="1"/>
  <c r="C63" i="1"/>
  <c r="C64" i="1"/>
  <c r="C65" i="1"/>
  <c r="B67" i="1"/>
  <c r="E62" i="1"/>
  <c r="D62" i="1"/>
  <c r="C62" i="1"/>
  <c r="AT59" i="1"/>
  <c r="AP59" i="1"/>
  <c r="AL59" i="1"/>
  <c r="AH59" i="1"/>
  <c r="AW58" i="1"/>
  <c r="AV58" i="1"/>
  <c r="AS58" i="1"/>
  <c r="AR58" i="1"/>
  <c r="AO58" i="1"/>
  <c r="AN58" i="1"/>
  <c r="AK58" i="1"/>
  <c r="AJ58" i="1"/>
  <c r="AW57" i="1"/>
  <c r="AV57" i="1"/>
  <c r="AS57" i="1"/>
  <c r="AR57" i="1"/>
  <c r="AO57" i="1"/>
  <c r="AN57" i="1"/>
  <c r="AK57" i="1"/>
  <c r="AJ57" i="1"/>
  <c r="AW56" i="1"/>
  <c r="AV56" i="1"/>
  <c r="AS56" i="1"/>
  <c r="AR56" i="1"/>
  <c r="AO56" i="1"/>
  <c r="AN56" i="1"/>
  <c r="AK56" i="1"/>
  <c r="AJ56" i="1"/>
  <c r="AW55" i="1"/>
  <c r="AV55" i="1"/>
  <c r="AS55" i="1"/>
  <c r="AR55" i="1"/>
  <c r="AO55" i="1"/>
  <c r="AN55" i="1"/>
  <c r="AK55" i="1"/>
  <c r="AJ55" i="1"/>
  <c r="AW54" i="1"/>
  <c r="AV54" i="1"/>
  <c r="AS54" i="1"/>
  <c r="AR54" i="1"/>
  <c r="AO54" i="1"/>
  <c r="AN54" i="1"/>
  <c r="AK54" i="1"/>
  <c r="AJ54" i="1"/>
  <c r="AW53" i="1"/>
  <c r="AV53" i="1"/>
  <c r="AS53" i="1"/>
  <c r="AR53" i="1"/>
  <c r="AO53" i="1"/>
  <c r="AN53" i="1"/>
  <c r="AK53" i="1"/>
  <c r="AJ53" i="1"/>
  <c r="AW52" i="1"/>
  <c r="AV52" i="1"/>
  <c r="AS52" i="1"/>
  <c r="AR52" i="1"/>
  <c r="AO52" i="1"/>
  <c r="AN52" i="1"/>
  <c r="AK52" i="1"/>
  <c r="AJ52" i="1"/>
  <c r="AD59" i="1"/>
  <c r="Z59" i="1"/>
  <c r="V59" i="1"/>
  <c r="R59" i="1"/>
  <c r="AG58" i="1"/>
  <c r="AF58" i="1"/>
  <c r="AC58" i="1"/>
  <c r="AB58" i="1"/>
  <c r="Y58" i="1"/>
  <c r="X58" i="1"/>
  <c r="U58" i="1"/>
  <c r="T58" i="1"/>
  <c r="AG57" i="1"/>
  <c r="AF57" i="1"/>
  <c r="AC57" i="1"/>
  <c r="AB57" i="1"/>
  <c r="Y57" i="1"/>
  <c r="X57" i="1"/>
  <c r="U57" i="1"/>
  <c r="T57" i="1"/>
  <c r="AG56" i="1"/>
  <c r="AF56" i="1"/>
  <c r="AC56" i="1"/>
  <c r="AB56" i="1"/>
  <c r="Y56" i="1"/>
  <c r="X56" i="1"/>
  <c r="U56" i="1"/>
  <c r="T56" i="1"/>
  <c r="AG55" i="1"/>
  <c r="AF55" i="1"/>
  <c r="AC55" i="1"/>
  <c r="AB55" i="1"/>
  <c r="Y55" i="1"/>
  <c r="X55" i="1"/>
  <c r="U55" i="1"/>
  <c r="T55" i="1"/>
  <c r="AG54" i="1"/>
  <c r="AF54" i="1"/>
  <c r="AC54" i="1"/>
  <c r="AB54" i="1"/>
  <c r="Y54" i="1"/>
  <c r="X54" i="1"/>
  <c r="U54" i="1"/>
  <c r="T54" i="1"/>
  <c r="AG53" i="1"/>
  <c r="AF53" i="1"/>
  <c r="AC53" i="1"/>
  <c r="AB53" i="1"/>
  <c r="Y53" i="1"/>
  <c r="X53" i="1"/>
  <c r="U53" i="1"/>
  <c r="T53" i="1"/>
  <c r="AG52" i="1"/>
  <c r="AF52" i="1"/>
  <c r="AC52" i="1"/>
  <c r="AB52" i="1"/>
  <c r="Y52" i="1"/>
  <c r="X52" i="1"/>
  <c r="U52" i="1"/>
  <c r="T52" i="1"/>
  <c r="N59" i="1"/>
  <c r="Q58" i="1"/>
  <c r="P58" i="1"/>
  <c r="Q57" i="1"/>
  <c r="P57" i="1"/>
  <c r="Q56" i="1"/>
  <c r="P56" i="1"/>
  <c r="Q55" i="1"/>
  <c r="P55" i="1"/>
  <c r="Q54" i="1"/>
  <c r="P54" i="1"/>
  <c r="Q53" i="1"/>
  <c r="P53" i="1"/>
  <c r="Q52" i="1"/>
  <c r="P52" i="1"/>
  <c r="J59" i="1"/>
  <c r="M58" i="1"/>
  <c r="L58" i="1"/>
  <c r="M57" i="1"/>
  <c r="L57" i="1"/>
  <c r="M56" i="1"/>
  <c r="L56" i="1"/>
  <c r="M55" i="1"/>
  <c r="L55" i="1"/>
  <c r="M54" i="1"/>
  <c r="L54" i="1"/>
  <c r="M53" i="1"/>
  <c r="L53" i="1"/>
  <c r="M52" i="1"/>
  <c r="L52" i="1"/>
  <c r="F59" i="1"/>
  <c r="I58" i="1"/>
  <c r="H58" i="1"/>
  <c r="I57" i="1"/>
  <c r="H57" i="1"/>
  <c r="I56" i="1"/>
  <c r="H56" i="1"/>
  <c r="I55" i="1"/>
  <c r="H55" i="1"/>
  <c r="I54" i="1"/>
  <c r="H54" i="1"/>
  <c r="I53" i="1"/>
  <c r="H53" i="1"/>
  <c r="I52" i="1"/>
  <c r="H52" i="1"/>
  <c r="E58" i="1"/>
  <c r="E57" i="1"/>
  <c r="E56" i="1"/>
  <c r="E55" i="1"/>
  <c r="E54" i="1"/>
  <c r="E53" i="1"/>
  <c r="E52" i="1"/>
  <c r="D58" i="1"/>
  <c r="D57" i="1"/>
  <c r="D56" i="1"/>
  <c r="D55" i="1"/>
  <c r="D54" i="1"/>
  <c r="D53" i="1"/>
  <c r="D52" i="1"/>
  <c r="C57" i="1"/>
  <c r="C56" i="1"/>
  <c r="C55" i="1"/>
  <c r="C54" i="1"/>
  <c r="C53" i="1"/>
  <c r="C52" i="1"/>
  <c r="AT49" i="1"/>
  <c r="AP49" i="1"/>
  <c r="AL49" i="1"/>
  <c r="AH49" i="1"/>
  <c r="AW48" i="1"/>
  <c r="AV48" i="1"/>
  <c r="AS48" i="1"/>
  <c r="AR48" i="1"/>
  <c r="AO48" i="1"/>
  <c r="AN48" i="1"/>
  <c r="AK48" i="1"/>
  <c r="AJ48" i="1"/>
  <c r="AW47" i="1"/>
  <c r="AV47" i="1"/>
  <c r="AS47" i="1"/>
  <c r="AR47" i="1"/>
  <c r="AO47" i="1"/>
  <c r="AN47" i="1"/>
  <c r="AK47" i="1"/>
  <c r="AJ47" i="1"/>
  <c r="AW46" i="1"/>
  <c r="AV46" i="1"/>
  <c r="AS46" i="1"/>
  <c r="AR46" i="1"/>
  <c r="AO46" i="1"/>
  <c r="AN46" i="1"/>
  <c r="AK46" i="1"/>
  <c r="AJ46" i="1"/>
  <c r="AW45" i="1"/>
  <c r="AV45" i="1"/>
  <c r="AS45" i="1"/>
  <c r="AR45" i="1"/>
  <c r="AO45" i="1"/>
  <c r="AN45" i="1"/>
  <c r="AK45" i="1"/>
  <c r="AJ45" i="1"/>
  <c r="AW44" i="1"/>
  <c r="AV44" i="1"/>
  <c r="AS44" i="1"/>
  <c r="AR44" i="1"/>
  <c r="AO44" i="1"/>
  <c r="AN44" i="1"/>
  <c r="AK44" i="1"/>
  <c r="AJ44" i="1"/>
  <c r="AW43" i="1"/>
  <c r="AV43" i="1"/>
  <c r="AS43" i="1"/>
  <c r="AR43" i="1"/>
  <c r="AO43" i="1"/>
  <c r="AN43" i="1"/>
  <c r="AK43" i="1"/>
  <c r="AJ43" i="1"/>
  <c r="AD49" i="1"/>
  <c r="Z49" i="1"/>
  <c r="V49" i="1"/>
  <c r="R49" i="1"/>
  <c r="AG48" i="1"/>
  <c r="AF48" i="1"/>
  <c r="AC48" i="1"/>
  <c r="AB48" i="1"/>
  <c r="Y48" i="1"/>
  <c r="X48" i="1"/>
  <c r="U48" i="1"/>
  <c r="T48" i="1"/>
  <c r="AG47" i="1"/>
  <c r="AF47" i="1"/>
  <c r="AC47" i="1"/>
  <c r="AB47" i="1"/>
  <c r="Y47" i="1"/>
  <c r="X47" i="1"/>
  <c r="U47" i="1"/>
  <c r="T47" i="1"/>
  <c r="AG46" i="1"/>
  <c r="AF46" i="1"/>
  <c r="AC46" i="1"/>
  <c r="AB46" i="1"/>
  <c r="Y46" i="1"/>
  <c r="X46" i="1"/>
  <c r="U46" i="1"/>
  <c r="T46" i="1"/>
  <c r="AG45" i="1"/>
  <c r="AF45" i="1"/>
  <c r="AC45" i="1"/>
  <c r="AB45" i="1"/>
  <c r="Y45" i="1"/>
  <c r="X45" i="1"/>
  <c r="U45" i="1"/>
  <c r="T45" i="1"/>
  <c r="AG44" i="1"/>
  <c r="AF44" i="1"/>
  <c r="AC44" i="1"/>
  <c r="AB44" i="1"/>
  <c r="Y44" i="1"/>
  <c r="X44" i="1"/>
  <c r="U44" i="1"/>
  <c r="T44" i="1"/>
  <c r="AG43" i="1"/>
  <c r="AF43" i="1"/>
  <c r="AC43" i="1"/>
  <c r="AB43" i="1"/>
  <c r="Y43" i="1"/>
  <c r="X43" i="1"/>
  <c r="U43" i="1"/>
  <c r="T43" i="1"/>
  <c r="N49" i="1"/>
  <c r="Q48" i="1"/>
  <c r="P48" i="1"/>
  <c r="Q47" i="1"/>
  <c r="P47" i="1"/>
  <c r="Q46" i="1"/>
  <c r="P46" i="1"/>
  <c r="Q45" i="1"/>
  <c r="P45" i="1"/>
  <c r="Q44" i="1"/>
  <c r="P44" i="1"/>
  <c r="Q43" i="1"/>
  <c r="P43" i="1"/>
  <c r="J49" i="1"/>
  <c r="M48" i="1"/>
  <c r="L48" i="1"/>
  <c r="M47" i="1"/>
  <c r="L47" i="1"/>
  <c r="M46" i="1"/>
  <c r="L46" i="1"/>
  <c r="M45" i="1"/>
  <c r="L45" i="1"/>
  <c r="M44" i="1"/>
  <c r="L44" i="1"/>
  <c r="M43" i="1"/>
  <c r="L43" i="1"/>
  <c r="F49" i="1"/>
  <c r="I48" i="1"/>
  <c r="H48" i="1"/>
  <c r="I47" i="1"/>
  <c r="H47" i="1"/>
  <c r="I46" i="1"/>
  <c r="H46" i="1"/>
  <c r="I45" i="1"/>
  <c r="H45" i="1"/>
  <c r="I44" i="1"/>
  <c r="H44" i="1"/>
  <c r="G44" i="1"/>
  <c r="I43" i="1"/>
  <c r="H43" i="1"/>
  <c r="C44" i="1"/>
  <c r="D44" i="1"/>
  <c r="E44" i="1"/>
  <c r="C45" i="1"/>
  <c r="D45" i="1"/>
  <c r="E45" i="1"/>
  <c r="C46" i="1"/>
  <c r="D46" i="1"/>
  <c r="E46" i="1"/>
  <c r="C47" i="1"/>
  <c r="D47" i="1"/>
  <c r="E47" i="1"/>
  <c r="D48" i="1"/>
  <c r="E48" i="1"/>
  <c r="E43" i="1"/>
  <c r="D43" i="1"/>
  <c r="C43" i="1"/>
  <c r="AW37" i="1"/>
  <c r="AV37" i="1"/>
  <c r="AS37" i="1"/>
  <c r="AR37" i="1"/>
  <c r="AW36" i="1"/>
  <c r="AV36" i="1"/>
  <c r="AS36" i="1"/>
  <c r="AR36" i="1"/>
  <c r="AW35" i="1"/>
  <c r="AV35" i="1"/>
  <c r="AS35" i="1"/>
  <c r="AR35" i="1"/>
  <c r="AW34" i="1"/>
  <c r="AV34" i="1"/>
  <c r="AS34" i="1"/>
  <c r="AR34" i="1"/>
  <c r="AW33" i="1"/>
  <c r="AV33" i="1"/>
  <c r="AS33" i="1"/>
  <c r="AR33" i="1"/>
  <c r="AW32" i="1"/>
  <c r="AV32" i="1"/>
  <c r="AS32" i="1"/>
  <c r="AR32" i="1"/>
  <c r="AW31" i="1"/>
  <c r="AV31" i="1"/>
  <c r="AS31" i="1"/>
  <c r="AR31" i="1"/>
  <c r="AW30" i="1"/>
  <c r="AV30" i="1"/>
  <c r="AS30" i="1"/>
  <c r="AR30" i="1"/>
  <c r="AW29" i="1"/>
  <c r="AV29" i="1"/>
  <c r="AS29" i="1"/>
  <c r="AR29" i="1"/>
  <c r="AO37" i="1"/>
  <c r="AN37" i="1"/>
  <c r="AK37" i="1"/>
  <c r="AJ37" i="1"/>
  <c r="AG37" i="1"/>
  <c r="AF37" i="1"/>
  <c r="AC37" i="1"/>
  <c r="AB37" i="1"/>
  <c r="AO36" i="1"/>
  <c r="AN36" i="1"/>
  <c r="AK36" i="1"/>
  <c r="AJ36" i="1"/>
  <c r="AG36" i="1"/>
  <c r="AF36" i="1"/>
  <c r="AC36" i="1"/>
  <c r="AB36" i="1"/>
  <c r="AO35" i="1"/>
  <c r="AN35" i="1"/>
  <c r="AK35" i="1"/>
  <c r="AJ35" i="1"/>
  <c r="AG35" i="1"/>
  <c r="AF35" i="1"/>
  <c r="AC35" i="1"/>
  <c r="AB35" i="1"/>
  <c r="AO34" i="1"/>
  <c r="AN34" i="1"/>
  <c r="AK34" i="1"/>
  <c r="AJ34" i="1"/>
  <c r="AG34" i="1"/>
  <c r="AF34" i="1"/>
  <c r="AC34" i="1"/>
  <c r="AB34" i="1"/>
  <c r="AO33" i="1"/>
  <c r="AN33" i="1"/>
  <c r="AK33" i="1"/>
  <c r="AJ33" i="1"/>
  <c r="AG33" i="1"/>
  <c r="AF33" i="1"/>
  <c r="AC33" i="1"/>
  <c r="AB33" i="1"/>
  <c r="AO32" i="1"/>
  <c r="AN32" i="1"/>
  <c r="AK32" i="1"/>
  <c r="AJ32" i="1"/>
  <c r="AG32" i="1"/>
  <c r="AF32" i="1"/>
  <c r="AC32" i="1"/>
  <c r="AB32" i="1"/>
  <c r="AO31" i="1"/>
  <c r="AN31" i="1"/>
  <c r="AK31" i="1"/>
  <c r="AJ31" i="1"/>
  <c r="AG31" i="1"/>
  <c r="AF31" i="1"/>
  <c r="AC31" i="1"/>
  <c r="AB31" i="1"/>
  <c r="AO30" i="1"/>
  <c r="AN30" i="1"/>
  <c r="AK30" i="1"/>
  <c r="AJ30" i="1"/>
  <c r="AG30" i="1"/>
  <c r="AF30" i="1"/>
  <c r="AC30" i="1"/>
  <c r="AB30" i="1"/>
  <c r="AO29" i="1"/>
  <c r="AN29" i="1"/>
  <c r="AK29" i="1"/>
  <c r="AJ29" i="1"/>
  <c r="AG29" i="1"/>
  <c r="AF29" i="1"/>
  <c r="AC29" i="1"/>
  <c r="AB29" i="1"/>
  <c r="Y37" i="1"/>
  <c r="X37" i="1"/>
  <c r="U37" i="1"/>
  <c r="T37" i="1"/>
  <c r="Y36" i="1"/>
  <c r="X36" i="1"/>
  <c r="U36" i="1"/>
  <c r="T36" i="1"/>
  <c r="Y35" i="1"/>
  <c r="X35" i="1"/>
  <c r="U35" i="1"/>
  <c r="T35" i="1"/>
  <c r="Y34" i="1"/>
  <c r="X34" i="1"/>
  <c r="U34" i="1"/>
  <c r="T34" i="1"/>
  <c r="Y33" i="1"/>
  <c r="X33" i="1"/>
  <c r="U33" i="1"/>
  <c r="T33" i="1"/>
  <c r="Y32" i="1"/>
  <c r="X32" i="1"/>
  <c r="U32" i="1"/>
  <c r="T32" i="1"/>
  <c r="Y31" i="1"/>
  <c r="X31" i="1"/>
  <c r="U31" i="1"/>
  <c r="T31" i="1"/>
  <c r="Y30" i="1"/>
  <c r="X30" i="1"/>
  <c r="U30" i="1"/>
  <c r="T30" i="1"/>
  <c r="Y29" i="1"/>
  <c r="X29" i="1"/>
  <c r="U29" i="1"/>
  <c r="T29" i="1"/>
  <c r="G30" i="1"/>
  <c r="G29" i="1"/>
  <c r="AT21" i="1"/>
  <c r="AP21" i="1"/>
  <c r="AW20" i="1"/>
  <c r="AV20" i="1"/>
  <c r="AS20" i="1"/>
  <c r="AR20" i="1"/>
  <c r="AW19" i="1"/>
  <c r="AV19" i="1"/>
  <c r="AW18" i="1"/>
  <c r="AV18" i="1"/>
  <c r="AT15" i="1"/>
  <c r="AP15" i="1"/>
  <c r="AW14" i="1"/>
  <c r="AV14" i="1"/>
  <c r="AS14" i="1"/>
  <c r="AR14" i="1"/>
  <c r="AW13" i="1"/>
  <c r="AV13" i="1"/>
  <c r="AS13" i="1"/>
  <c r="AR13" i="1"/>
  <c r="AW12" i="1"/>
  <c r="AV12" i="1"/>
  <c r="AS12" i="1"/>
  <c r="AR12" i="1"/>
  <c r="AW11" i="1"/>
  <c r="AV11" i="1"/>
  <c r="AS11" i="1"/>
  <c r="AR11" i="1"/>
  <c r="AW10" i="1"/>
  <c r="AV10" i="1"/>
  <c r="AS10" i="1"/>
  <c r="AR10" i="1"/>
  <c r="AW9" i="1"/>
  <c r="AV9" i="1"/>
  <c r="AS9" i="1"/>
  <c r="AR9" i="1"/>
  <c r="AL21" i="1"/>
  <c r="AO20" i="1"/>
  <c r="AN20" i="1"/>
  <c r="AL15" i="1"/>
  <c r="AO14" i="1"/>
  <c r="AN14" i="1"/>
  <c r="AO13" i="1"/>
  <c r="AN13" i="1"/>
  <c r="AO12" i="1"/>
  <c r="AN12" i="1"/>
  <c r="AO11" i="1"/>
  <c r="AN11" i="1"/>
  <c r="AO10" i="1"/>
  <c r="AN10" i="1"/>
  <c r="AO9" i="1"/>
  <c r="AN9" i="1"/>
  <c r="AH21" i="1"/>
  <c r="AK20" i="1"/>
  <c r="AJ20" i="1"/>
  <c r="AH15" i="1"/>
  <c r="AK14" i="1"/>
  <c r="AJ14" i="1"/>
  <c r="AK13" i="1"/>
  <c r="AJ13" i="1"/>
  <c r="AK12" i="1"/>
  <c r="AJ12" i="1"/>
  <c r="AK11" i="1"/>
  <c r="AJ11" i="1"/>
  <c r="AK10" i="1"/>
  <c r="AJ10" i="1"/>
  <c r="AK9" i="1"/>
  <c r="AJ9" i="1"/>
  <c r="AD21" i="1"/>
  <c r="AG20" i="1"/>
  <c r="AF20" i="1"/>
  <c r="AD15" i="1"/>
  <c r="AG14" i="1"/>
  <c r="AF14" i="1"/>
  <c r="AG13" i="1"/>
  <c r="AF13" i="1"/>
  <c r="AG12" i="1"/>
  <c r="AF12" i="1"/>
  <c r="AG11" i="1"/>
  <c r="AF11" i="1"/>
  <c r="AG10" i="1"/>
  <c r="AF10" i="1"/>
  <c r="AG9" i="1"/>
  <c r="AF9" i="1"/>
  <c r="Z21" i="1"/>
  <c r="AC20" i="1"/>
  <c r="AB20" i="1"/>
  <c r="Z15" i="1"/>
  <c r="AC14" i="1"/>
  <c r="AB14" i="1"/>
  <c r="AC13" i="1"/>
  <c r="AB13" i="1"/>
  <c r="AC12" i="1"/>
  <c r="AB12" i="1"/>
  <c r="AC11" i="1"/>
  <c r="AB11" i="1"/>
  <c r="AC10" i="1"/>
  <c r="AB10" i="1"/>
  <c r="AC9" i="1"/>
  <c r="AB9" i="1"/>
  <c r="V21" i="1"/>
  <c r="Y20" i="1"/>
  <c r="X20" i="1"/>
  <c r="V15" i="1"/>
  <c r="Y14" i="1"/>
  <c r="X14" i="1"/>
  <c r="Y13" i="1"/>
  <c r="X13" i="1"/>
  <c r="Y12" i="1"/>
  <c r="X12" i="1"/>
  <c r="Y11" i="1"/>
  <c r="X11" i="1"/>
  <c r="Y10" i="1"/>
  <c r="X10" i="1"/>
  <c r="Y9" i="1"/>
  <c r="X9" i="1"/>
  <c r="R21" i="1"/>
  <c r="N21" i="1"/>
  <c r="U20" i="1"/>
  <c r="T20" i="1"/>
  <c r="Q20" i="1"/>
  <c r="P20" i="1"/>
  <c r="U19" i="1"/>
  <c r="T19" i="1"/>
  <c r="U18" i="1"/>
  <c r="T18" i="1"/>
  <c r="R15" i="1"/>
  <c r="N15" i="1"/>
  <c r="U14" i="1"/>
  <c r="T14" i="1"/>
  <c r="Q14" i="1"/>
  <c r="P14" i="1"/>
  <c r="U13" i="1"/>
  <c r="T13" i="1"/>
  <c r="Q13" i="1"/>
  <c r="P13" i="1"/>
  <c r="U12" i="1"/>
  <c r="T12" i="1"/>
  <c r="Q12" i="1"/>
  <c r="P12" i="1"/>
  <c r="U11" i="1"/>
  <c r="T11" i="1"/>
  <c r="Q11" i="1"/>
  <c r="P11" i="1"/>
  <c r="U10" i="1"/>
  <c r="T10" i="1"/>
  <c r="Q10" i="1"/>
  <c r="P10" i="1"/>
  <c r="U9" i="1"/>
  <c r="T9" i="1"/>
  <c r="Q9" i="1"/>
  <c r="P9" i="1"/>
  <c r="G14" i="1"/>
  <c r="C20" i="1"/>
  <c r="C19" i="1"/>
  <c r="C18" i="1"/>
  <c r="B59" i="1"/>
  <c r="A68" i="1"/>
  <c r="A41" i="1"/>
  <c r="AT38" i="1"/>
  <c r="AP38" i="1"/>
  <c r="AL38" i="1"/>
  <c r="AH38" i="1"/>
  <c r="AD38" i="1"/>
  <c r="Z38" i="1"/>
  <c r="V38" i="1"/>
  <c r="R38" i="1"/>
  <c r="N38" i="1"/>
  <c r="Q37" i="1"/>
  <c r="P37" i="1"/>
  <c r="Q36" i="1"/>
  <c r="P36" i="1"/>
  <c r="Q35" i="1"/>
  <c r="P35" i="1"/>
  <c r="Q34" i="1"/>
  <c r="P34" i="1"/>
  <c r="Q33" i="1"/>
  <c r="P33" i="1"/>
  <c r="Q32" i="1"/>
  <c r="P32" i="1"/>
  <c r="Q31" i="1"/>
  <c r="P31" i="1"/>
  <c r="Q30" i="1"/>
  <c r="P30" i="1"/>
  <c r="Q29" i="1"/>
  <c r="P29" i="1"/>
  <c r="J38" i="1"/>
  <c r="M37" i="1"/>
  <c r="L37" i="1"/>
  <c r="M36" i="1"/>
  <c r="L36" i="1"/>
  <c r="M35" i="1"/>
  <c r="L35" i="1"/>
  <c r="M34" i="1"/>
  <c r="L34" i="1"/>
  <c r="M33" i="1"/>
  <c r="L33" i="1"/>
  <c r="M32" i="1"/>
  <c r="L32" i="1"/>
  <c r="M31" i="1"/>
  <c r="L31" i="1"/>
  <c r="M30" i="1"/>
  <c r="L30" i="1"/>
  <c r="M29" i="1"/>
  <c r="L29" i="1"/>
  <c r="F38" i="1"/>
  <c r="I37" i="1"/>
  <c r="H37" i="1"/>
  <c r="I36" i="1"/>
  <c r="H36" i="1"/>
  <c r="I35" i="1"/>
  <c r="H35" i="1"/>
  <c r="I34" i="1"/>
  <c r="H34" i="1"/>
  <c r="I33" i="1"/>
  <c r="H33" i="1"/>
  <c r="I32" i="1"/>
  <c r="H32" i="1"/>
  <c r="I31" i="1"/>
  <c r="H31" i="1"/>
  <c r="I30" i="1"/>
  <c r="H30" i="1"/>
  <c r="I29" i="1"/>
  <c r="H29" i="1"/>
  <c r="B38" i="1"/>
  <c r="D37" i="1"/>
  <c r="D36" i="1"/>
  <c r="D35" i="1"/>
  <c r="D34" i="1"/>
  <c r="D33" i="1"/>
  <c r="D32" i="1"/>
  <c r="D31" i="1"/>
  <c r="D30" i="1"/>
  <c r="D29" i="1"/>
  <c r="E37" i="1"/>
  <c r="E36" i="1"/>
  <c r="E35" i="1"/>
  <c r="E34" i="1"/>
  <c r="E33" i="1"/>
  <c r="E32" i="1"/>
  <c r="E31" i="1"/>
  <c r="E30" i="1"/>
  <c r="E29" i="1"/>
  <c r="I18" i="1"/>
  <c r="M20" i="1"/>
  <c r="M19" i="1"/>
  <c r="M18" i="1"/>
  <c r="I20" i="1"/>
  <c r="I19" i="1"/>
  <c r="E20" i="1"/>
  <c r="J15" i="1"/>
  <c r="M14" i="1"/>
  <c r="L14" i="1"/>
  <c r="M13" i="1"/>
  <c r="L13" i="1"/>
  <c r="M12" i="1"/>
  <c r="L12" i="1"/>
  <c r="M11" i="1"/>
  <c r="L11" i="1"/>
  <c r="M10" i="1"/>
  <c r="L10" i="1"/>
  <c r="M9" i="1"/>
  <c r="L9" i="1"/>
  <c r="F15" i="1"/>
  <c r="I14" i="1"/>
  <c r="H14" i="1"/>
  <c r="I13" i="1"/>
  <c r="H13" i="1"/>
  <c r="I12" i="1"/>
  <c r="H12" i="1"/>
  <c r="I11" i="1"/>
  <c r="H11" i="1"/>
  <c r="I10" i="1"/>
  <c r="H10" i="1"/>
  <c r="I9" i="1"/>
  <c r="H9" i="1"/>
  <c r="E14" i="1"/>
  <c r="E13" i="1"/>
  <c r="E12" i="1"/>
  <c r="E11" i="1"/>
  <c r="E10" i="1"/>
  <c r="E9" i="1"/>
  <c r="L20" i="1"/>
  <c r="L19" i="1"/>
  <c r="L18" i="1"/>
  <c r="H20" i="1"/>
  <c r="H19" i="1"/>
  <c r="H18" i="1"/>
  <c r="D20" i="1"/>
  <c r="B15" i="1"/>
  <c r="J21" i="1"/>
  <c r="F21" i="1"/>
  <c r="D14" i="1"/>
  <c r="D13" i="1"/>
  <c r="D12" i="1"/>
  <c r="D11" i="1"/>
  <c r="D10" i="1"/>
  <c r="D9" i="1"/>
  <c r="B49" i="1"/>
  <c r="C36" i="1"/>
  <c r="C35" i="1"/>
  <c r="C34" i="1"/>
  <c r="C33" i="1"/>
  <c r="C32" i="1"/>
  <c r="C31" i="1"/>
  <c r="C30" i="1"/>
  <c r="C29" i="1"/>
  <c r="C14" i="1"/>
  <c r="C13" i="1"/>
  <c r="C12" i="1"/>
  <c r="C11" i="1"/>
  <c r="C10" i="1"/>
  <c r="C9" i="1"/>
  <c r="G3" i="1"/>
  <c r="AV26" i="1"/>
  <c r="AR26" i="1"/>
  <c r="AN26" i="1"/>
  <c r="AJ26" i="1"/>
  <c r="AF26" i="1"/>
  <c r="AB26" i="1"/>
  <c r="X26" i="1"/>
  <c r="T26" i="1"/>
  <c r="P26" i="1"/>
  <c r="L26" i="1"/>
  <c r="H26" i="1"/>
  <c r="D26" i="1"/>
  <c r="B21" i="1"/>
  <c r="A19" i="1"/>
  <c r="A20" i="1"/>
  <c r="A18" i="1"/>
  <c r="A10" i="1"/>
  <c r="A11" i="1"/>
  <c r="A12" i="1"/>
  <c r="A13" i="1"/>
  <c r="A14" i="1"/>
  <c r="A9" i="1"/>
  <c r="AV75" i="1" l="1"/>
  <c r="AB75" i="1"/>
  <c r="X75" i="1"/>
  <c r="AN75" i="1"/>
  <c r="T75" i="1"/>
  <c r="AB67" i="1"/>
  <c r="AJ75" i="1"/>
  <c r="AF67" i="1"/>
  <c r="T49" i="1"/>
  <c r="AF75" i="1"/>
  <c r="P75" i="1"/>
  <c r="D75" i="1"/>
  <c r="AL84" i="1"/>
  <c r="AR75" i="1"/>
  <c r="L75" i="1"/>
  <c r="H75" i="1"/>
  <c r="G18" i="1"/>
  <c r="G19" i="1"/>
  <c r="X59" i="1"/>
  <c r="AN59" i="1"/>
  <c r="AN67" i="1"/>
  <c r="T67" i="1"/>
  <c r="AD68" i="1"/>
  <c r="AD77" i="1" s="1"/>
  <c r="AD83" i="1" s="1"/>
  <c r="AF49" i="1"/>
  <c r="AN49" i="1"/>
  <c r="AB59" i="1"/>
  <c r="L67" i="1"/>
  <c r="X67" i="1"/>
  <c r="AL68" i="1"/>
  <c r="AL77" i="1" s="1"/>
  <c r="AL83" i="1" s="1"/>
  <c r="AV49" i="1"/>
  <c r="X49" i="1"/>
  <c r="AJ59" i="1"/>
  <c r="AJ67" i="1"/>
  <c r="X15" i="1"/>
  <c r="AR49" i="1"/>
  <c r="AJ49" i="1"/>
  <c r="AF59" i="1"/>
  <c r="AV59" i="1"/>
  <c r="AV67" i="1"/>
  <c r="T59" i="1"/>
  <c r="AR59" i="1"/>
  <c r="P49" i="1"/>
  <c r="P15" i="1"/>
  <c r="G55" i="1"/>
  <c r="V68" i="1"/>
  <c r="V77" i="1" s="1"/>
  <c r="V83" i="1" s="1"/>
  <c r="AR67" i="1"/>
  <c r="AJ15" i="1"/>
  <c r="B68" i="1"/>
  <c r="B77" i="1" s="1"/>
  <c r="P59" i="1"/>
  <c r="G63" i="1"/>
  <c r="G54" i="1"/>
  <c r="G13" i="1"/>
  <c r="G56" i="1"/>
  <c r="G20" i="1"/>
  <c r="G21" i="1" s="1"/>
  <c r="I21" i="1" s="1"/>
  <c r="G47" i="1"/>
  <c r="G43" i="1"/>
  <c r="G12" i="1"/>
  <c r="G52" i="1"/>
  <c r="G31" i="1"/>
  <c r="G11" i="1"/>
  <c r="G33" i="1"/>
  <c r="G62" i="1"/>
  <c r="G57" i="1"/>
  <c r="G53" i="1"/>
  <c r="G36" i="1"/>
  <c r="G10" i="1"/>
  <c r="G34" i="1"/>
  <c r="G45" i="1"/>
  <c r="G32" i="1"/>
  <c r="G46" i="1"/>
  <c r="G35" i="1"/>
  <c r="G9" i="1"/>
  <c r="G65" i="1"/>
  <c r="AB49" i="1"/>
  <c r="AH68" i="1"/>
  <c r="AH77" i="1" s="1"/>
  <c r="AH83" i="1" s="1"/>
  <c r="AF15" i="1"/>
  <c r="N68" i="1"/>
  <c r="N77" i="1" s="1"/>
  <c r="N83" i="1" s="1"/>
  <c r="AP68" i="1"/>
  <c r="AP77" i="1" s="1"/>
  <c r="AP83" i="1" s="1"/>
  <c r="T21" i="1"/>
  <c r="AV15" i="1"/>
  <c r="R68" i="1"/>
  <c r="R77" i="1" s="1"/>
  <c r="R83" i="1" s="1"/>
  <c r="J68" i="1"/>
  <c r="J77" i="1" s="1"/>
  <c r="J83" i="1" s="1"/>
  <c r="P67" i="1"/>
  <c r="H67" i="1"/>
  <c r="AN15" i="1"/>
  <c r="L59" i="1"/>
  <c r="T15" i="1"/>
  <c r="AT23" i="1"/>
  <c r="AT82" i="1" s="1"/>
  <c r="L49" i="1"/>
  <c r="AV21" i="1"/>
  <c r="AT68" i="1"/>
  <c r="AT77" i="1" s="1"/>
  <c r="AT83" i="1" s="1"/>
  <c r="AB15" i="1"/>
  <c r="H59" i="1"/>
  <c r="AR15" i="1"/>
  <c r="H49" i="1"/>
  <c r="F68" i="1"/>
  <c r="F77" i="1" s="1"/>
  <c r="F83" i="1" s="1"/>
  <c r="Z68" i="1"/>
  <c r="Z77" i="1" s="1"/>
  <c r="Z83" i="1" s="1"/>
  <c r="Z84" i="1" s="1"/>
  <c r="H21" i="1"/>
  <c r="B23" i="1"/>
  <c r="B82" i="1" s="1"/>
  <c r="R23" i="1"/>
  <c r="R82" i="1" s="1"/>
  <c r="V23" i="1"/>
  <c r="V82" i="1" s="1"/>
  <c r="AV38" i="1"/>
  <c r="Z23" i="1"/>
  <c r="Z82" i="1" s="1"/>
  <c r="N23" i="1"/>
  <c r="N82" i="1" s="1"/>
  <c r="AL23" i="1"/>
  <c r="AL82" i="1" s="1"/>
  <c r="AP23" i="1"/>
  <c r="AP82" i="1" s="1"/>
  <c r="AN38" i="1"/>
  <c r="AH23" i="1"/>
  <c r="AH82" i="1" s="1"/>
  <c r="AH84" i="1" s="1"/>
  <c r="F23" i="1"/>
  <c r="F82" i="1" s="1"/>
  <c r="J23" i="1"/>
  <c r="J82" i="1" s="1"/>
  <c r="E18" i="1"/>
  <c r="D18" i="1"/>
  <c r="E19" i="1"/>
  <c r="D19" i="1"/>
  <c r="H15" i="1"/>
  <c r="AB38" i="1"/>
  <c r="AD23" i="1"/>
  <c r="AD82" i="1" s="1"/>
  <c r="P38" i="1"/>
  <c r="AF38" i="1"/>
  <c r="L15" i="1"/>
  <c r="L38" i="1"/>
  <c r="X38" i="1"/>
  <c r="AJ38" i="1"/>
  <c r="AR38" i="1"/>
  <c r="H38" i="1"/>
  <c r="T38" i="1"/>
  <c r="L21" i="1"/>
  <c r="D15" i="1"/>
  <c r="D38" i="1"/>
  <c r="K3" i="1"/>
  <c r="C21" i="1"/>
  <c r="E21" i="1" s="1"/>
  <c r="AP84" i="1" l="1"/>
  <c r="N84" i="1"/>
  <c r="AT84" i="1"/>
  <c r="AD84" i="1"/>
  <c r="V84" i="1"/>
  <c r="R84" i="1"/>
  <c r="AV68" i="1"/>
  <c r="AV77" i="1" s="1"/>
  <c r="J84" i="1"/>
  <c r="AF68" i="1"/>
  <c r="AF77" i="1" s="1"/>
  <c r="F84" i="1"/>
  <c r="AJ68" i="1"/>
  <c r="AJ77" i="1" s="1"/>
  <c r="T68" i="1"/>
  <c r="T77" i="1" s="1"/>
  <c r="B83" i="1"/>
  <c r="AT39" i="1"/>
  <c r="AP39" i="1"/>
  <c r="AL39" i="1"/>
  <c r="AH39" i="1"/>
  <c r="AD39" i="1"/>
  <c r="Z39" i="1"/>
  <c r="V39" i="1"/>
  <c r="N39" i="1"/>
  <c r="F39" i="1"/>
  <c r="R39" i="1"/>
  <c r="AN68" i="1"/>
  <c r="AN77" i="1" s="1"/>
  <c r="P68" i="1"/>
  <c r="P77" i="1" s="1"/>
  <c r="AV23" i="1"/>
  <c r="X68" i="1"/>
  <c r="X77" i="1" s="1"/>
  <c r="L68" i="1"/>
  <c r="L77" i="1" s="1"/>
  <c r="AR68" i="1"/>
  <c r="AR77" i="1" s="1"/>
  <c r="AB68" i="1"/>
  <c r="AB77" i="1" s="1"/>
  <c r="H23" i="1"/>
  <c r="H68" i="1"/>
  <c r="H77" i="1" s="1"/>
  <c r="K45" i="1"/>
  <c r="K30" i="1"/>
  <c r="K19" i="1"/>
  <c r="K47" i="1"/>
  <c r="K36" i="1"/>
  <c r="K35" i="1"/>
  <c r="K9" i="1"/>
  <c r="K63" i="1"/>
  <c r="K56" i="1"/>
  <c r="K34" i="1"/>
  <c r="K29" i="1"/>
  <c r="K18" i="1"/>
  <c r="K11" i="1"/>
  <c r="K43" i="1"/>
  <c r="K65" i="1"/>
  <c r="K54" i="1"/>
  <c r="K14" i="1"/>
  <c r="K53" i="1"/>
  <c r="K10" i="1"/>
  <c r="K52" i="1"/>
  <c r="K44" i="1"/>
  <c r="K13" i="1"/>
  <c r="K64" i="1"/>
  <c r="K12" i="1"/>
  <c r="K57" i="1"/>
  <c r="K62" i="1"/>
  <c r="K55" i="1"/>
  <c r="K31" i="1"/>
  <c r="K46" i="1"/>
  <c r="K33" i="1"/>
  <c r="K32" i="1"/>
  <c r="K20" i="1"/>
  <c r="D21" i="1"/>
  <c r="D23" i="1" s="1"/>
  <c r="G15" i="1"/>
  <c r="G23" i="1" s="1"/>
  <c r="G82" i="1" s="1"/>
  <c r="L23" i="1"/>
  <c r="T23" i="1"/>
  <c r="J39" i="1"/>
  <c r="O3" i="1"/>
  <c r="H82" i="1" l="1"/>
  <c r="I23" i="1"/>
  <c r="B84" i="1"/>
  <c r="I82" i="1"/>
  <c r="K21" i="1"/>
  <c r="M21" i="1" s="1"/>
  <c r="I15" i="1"/>
  <c r="O33" i="1"/>
  <c r="O45" i="1"/>
  <c r="O57" i="1"/>
  <c r="O18" i="1"/>
  <c r="O64" i="1"/>
  <c r="O55" i="1"/>
  <c r="O32" i="1"/>
  <c r="O44" i="1"/>
  <c r="O46" i="1"/>
  <c r="O31" i="1"/>
  <c r="O62" i="1"/>
  <c r="O30" i="1"/>
  <c r="O53" i="1"/>
  <c r="O63" i="1"/>
  <c r="O54" i="1"/>
  <c r="O29" i="1"/>
  <c r="O19" i="1"/>
  <c r="O14" i="1"/>
  <c r="O12" i="1"/>
  <c r="O10" i="1"/>
  <c r="O11" i="1"/>
  <c r="O35" i="1"/>
  <c r="O52" i="1"/>
  <c r="O36" i="1"/>
  <c r="O20" i="1"/>
  <c r="O34" i="1"/>
  <c r="O65" i="1"/>
  <c r="O56" i="1"/>
  <c r="O9" i="1"/>
  <c r="O43" i="1"/>
  <c r="O47" i="1"/>
  <c r="O13" i="1"/>
  <c r="BE33" i="1"/>
  <c r="BE34" i="1"/>
  <c r="BE29" i="1"/>
  <c r="K15" i="1"/>
  <c r="S3" i="1"/>
  <c r="O15" i="1" l="1"/>
  <c r="Q15" i="1" s="1"/>
  <c r="P19" i="1"/>
  <c r="Q19" i="1"/>
  <c r="S57" i="1"/>
  <c r="S56" i="1"/>
  <c r="S55" i="1"/>
  <c r="S54" i="1"/>
  <c r="S53" i="1"/>
  <c r="S52" i="1"/>
  <c r="S35" i="1"/>
  <c r="S18" i="1"/>
  <c r="S36" i="1"/>
  <c r="S34" i="1"/>
  <c r="S32" i="1"/>
  <c r="S30" i="1"/>
  <c r="S14" i="1"/>
  <c r="S12" i="1"/>
  <c r="S10" i="1"/>
  <c r="S31" i="1"/>
  <c r="S9" i="1"/>
  <c r="S19" i="1"/>
  <c r="S29" i="1"/>
  <c r="S13" i="1"/>
  <c r="S20" i="1"/>
  <c r="S65" i="1"/>
  <c r="S64" i="1"/>
  <c r="S63" i="1"/>
  <c r="S62" i="1"/>
  <c r="S33" i="1"/>
  <c r="S11" i="1"/>
  <c r="S47" i="1"/>
  <c r="S46" i="1"/>
  <c r="S45" i="1"/>
  <c r="S44" i="1"/>
  <c r="S43" i="1"/>
  <c r="Q18" i="1"/>
  <c r="O21" i="1"/>
  <c r="Q21" i="1" s="1"/>
  <c r="P18" i="1"/>
  <c r="BE36" i="1"/>
  <c r="BE31" i="1"/>
  <c r="BE37" i="1"/>
  <c r="BE30" i="1"/>
  <c r="BE32" i="1"/>
  <c r="K23" i="1"/>
  <c r="K82" i="1" s="1"/>
  <c r="M15" i="1"/>
  <c r="W3" i="1"/>
  <c r="C15" i="1"/>
  <c r="E15" i="1" s="1"/>
  <c r="AV4" i="1"/>
  <c r="AV80" i="1" s="1"/>
  <c r="AR4" i="1"/>
  <c r="AR80" i="1" s="1"/>
  <c r="AN4" i="1"/>
  <c r="AN80" i="1" s="1"/>
  <c r="AJ4" i="1"/>
  <c r="AJ80" i="1" s="1"/>
  <c r="AF4" i="1"/>
  <c r="AF80" i="1" s="1"/>
  <c r="AB4" i="1"/>
  <c r="AB80" i="1" s="1"/>
  <c r="X4" i="1"/>
  <c r="X80" i="1" s="1"/>
  <c r="T4" i="1"/>
  <c r="T80" i="1" s="1"/>
  <c r="P4" i="1"/>
  <c r="P80" i="1" s="1"/>
  <c r="L4" i="1"/>
  <c r="L80" i="1" s="1"/>
  <c r="H4" i="1"/>
  <c r="H80" i="1" s="1"/>
  <c r="D4" i="1"/>
  <c r="D80" i="1" s="1"/>
  <c r="C4" i="1"/>
  <c r="C80" i="1" s="1"/>
  <c r="N14" i="6"/>
  <c r="N13" i="6"/>
  <c r="N12" i="6"/>
  <c r="N11" i="6"/>
  <c r="E65" i="5"/>
  <c r="E57" i="5"/>
  <c r="E73" i="5"/>
  <c r="C73" i="5"/>
  <c r="B73" i="5"/>
  <c r="D72" i="5"/>
  <c r="F72" i="5" s="1"/>
  <c r="D71" i="5"/>
  <c r="F71" i="5" s="1"/>
  <c r="D70" i="5"/>
  <c r="F70" i="5" s="1"/>
  <c r="D69" i="5"/>
  <c r="F69" i="5" s="1"/>
  <c r="C65" i="5"/>
  <c r="B65" i="5"/>
  <c r="E36" i="5"/>
  <c r="C36" i="5"/>
  <c r="B36" i="5"/>
  <c r="E20" i="5"/>
  <c r="C20" i="5"/>
  <c r="B20" i="5"/>
  <c r="D3" i="5"/>
  <c r="K74" i="1" l="1"/>
  <c r="K75" i="1" s="1"/>
  <c r="M75" i="1" s="1"/>
  <c r="AU74" i="1"/>
  <c r="AU75" i="1" s="1"/>
  <c r="AW75" i="1" s="1"/>
  <c r="S74" i="1"/>
  <c r="S75" i="1" s="1"/>
  <c r="U75" i="1" s="1"/>
  <c r="AA74" i="1"/>
  <c r="AA75" i="1" s="1"/>
  <c r="AC75" i="1" s="1"/>
  <c r="G74" i="1"/>
  <c r="G75" i="1" s="1"/>
  <c r="I75" i="1" s="1"/>
  <c r="AI74" i="1"/>
  <c r="AI75" i="1" s="1"/>
  <c r="AK75" i="1" s="1"/>
  <c r="AQ74" i="1"/>
  <c r="AQ75" i="1" s="1"/>
  <c r="AS75" i="1" s="1"/>
  <c r="AE74" i="1"/>
  <c r="AE75" i="1" s="1"/>
  <c r="AG75" i="1" s="1"/>
  <c r="W74" i="1"/>
  <c r="W75" i="1" s="1"/>
  <c r="Y75" i="1" s="1"/>
  <c r="C74" i="1"/>
  <c r="C75" i="1" s="1"/>
  <c r="E75" i="1" s="1"/>
  <c r="AM74" i="1"/>
  <c r="AM75" i="1" s="1"/>
  <c r="AO75" i="1" s="1"/>
  <c r="O74" i="1"/>
  <c r="O75" i="1" s="1"/>
  <c r="Q75" i="1" s="1"/>
  <c r="S15" i="1"/>
  <c r="U15" i="1" s="1"/>
  <c r="C58" i="1"/>
  <c r="C59" i="1" s="1"/>
  <c r="E59" i="1" s="1"/>
  <c r="G58" i="1"/>
  <c r="G59" i="1" s="1"/>
  <c r="I59" i="1" s="1"/>
  <c r="K58" i="1"/>
  <c r="K59" i="1" s="1"/>
  <c r="M59" i="1" s="1"/>
  <c r="O58" i="1"/>
  <c r="O59" i="1" s="1"/>
  <c r="Q59" i="1" s="1"/>
  <c r="C66" i="1"/>
  <c r="C67" i="1" s="1"/>
  <c r="E67" i="1" s="1"/>
  <c r="G66" i="1"/>
  <c r="G67" i="1" s="1"/>
  <c r="K66" i="1"/>
  <c r="K67" i="1" s="1"/>
  <c r="O66" i="1"/>
  <c r="O67" i="1" s="1"/>
  <c r="S58" i="1"/>
  <c r="S59" i="1" s="1"/>
  <c r="U59" i="1" s="1"/>
  <c r="L82" i="1"/>
  <c r="M82" i="1"/>
  <c r="S66" i="1"/>
  <c r="S67" i="1" s="1"/>
  <c r="D73" i="5"/>
  <c r="F73" i="5" s="1"/>
  <c r="C37" i="1"/>
  <c r="C38" i="1" s="1"/>
  <c r="G37" i="1"/>
  <c r="G38" i="1" s="1"/>
  <c r="K37" i="1"/>
  <c r="K38" i="1" s="1"/>
  <c r="K39" i="1" s="1"/>
  <c r="O37" i="1"/>
  <c r="O38" i="1" s="1"/>
  <c r="Q38" i="1" s="1"/>
  <c r="S37" i="1"/>
  <c r="S38" i="1" s="1"/>
  <c r="M23" i="1"/>
  <c r="P21" i="1"/>
  <c r="P23" i="1" s="1"/>
  <c r="W66" i="1"/>
  <c r="W65" i="1"/>
  <c r="W64" i="1"/>
  <c r="W63" i="1"/>
  <c r="W62" i="1"/>
  <c r="W18" i="1"/>
  <c r="W47" i="1"/>
  <c r="W46" i="1"/>
  <c r="W45" i="1"/>
  <c r="W44" i="1"/>
  <c r="W43" i="1"/>
  <c r="W12" i="1"/>
  <c r="W11" i="1"/>
  <c r="W20" i="1"/>
  <c r="W13" i="1"/>
  <c r="W9" i="1"/>
  <c r="W37" i="1"/>
  <c r="W35" i="1"/>
  <c r="W33" i="1"/>
  <c r="W31" i="1"/>
  <c r="W29" i="1"/>
  <c r="W19" i="1"/>
  <c r="W58" i="1"/>
  <c r="W54" i="1"/>
  <c r="W34" i="1"/>
  <c r="W32" i="1"/>
  <c r="W14" i="1"/>
  <c r="W30" i="1"/>
  <c r="W55" i="1"/>
  <c r="W36" i="1"/>
  <c r="W56" i="1"/>
  <c r="W52" i="1"/>
  <c r="W57" i="1"/>
  <c r="W53" i="1"/>
  <c r="W10" i="1"/>
  <c r="S21" i="1"/>
  <c r="U21" i="1" s="1"/>
  <c r="BE35" i="1"/>
  <c r="O23" i="1"/>
  <c r="O82" i="1" s="1"/>
  <c r="AA3" i="1"/>
  <c r="G4" i="1"/>
  <c r="G80" i="1" s="1"/>
  <c r="C26" i="1"/>
  <c r="C37" i="5"/>
  <c r="B37" i="5"/>
  <c r="E37" i="5"/>
  <c r="U67" i="1" l="1"/>
  <c r="P82" i="1"/>
  <c r="Q82" i="1"/>
  <c r="M67" i="1"/>
  <c r="Q67" i="1"/>
  <c r="I67" i="1"/>
  <c r="M38" i="1"/>
  <c r="G39" i="1"/>
  <c r="I38" i="1"/>
  <c r="E38" i="1"/>
  <c r="Q23" i="1"/>
  <c r="X19" i="1"/>
  <c r="Y19" i="1"/>
  <c r="W59" i="1"/>
  <c r="Y59" i="1" s="1"/>
  <c r="X18" i="1"/>
  <c r="Y18" i="1"/>
  <c r="W21" i="1"/>
  <c r="Y21" i="1" s="1"/>
  <c r="W15" i="1"/>
  <c r="Y15" i="1" s="1"/>
  <c r="W67" i="1"/>
  <c r="AA12" i="1"/>
  <c r="AA57" i="1"/>
  <c r="AA52" i="1"/>
  <c r="AA37" i="1"/>
  <c r="AA36" i="1"/>
  <c r="AA35" i="1"/>
  <c r="AA34" i="1"/>
  <c r="AA33" i="1"/>
  <c r="AA32" i="1"/>
  <c r="AA31" i="1"/>
  <c r="AA30" i="1"/>
  <c r="AA29" i="1"/>
  <c r="AA19" i="1"/>
  <c r="AA54" i="1"/>
  <c r="AA18" i="1"/>
  <c r="AA58" i="1"/>
  <c r="AA11" i="1"/>
  <c r="AA55" i="1"/>
  <c r="AA14" i="1"/>
  <c r="AA56" i="1"/>
  <c r="AA53" i="1"/>
  <c r="AA10" i="1"/>
  <c r="AA20" i="1"/>
  <c r="AA64" i="1"/>
  <c r="AA47" i="1"/>
  <c r="AA43" i="1"/>
  <c r="AA46" i="1"/>
  <c r="AA65" i="1"/>
  <c r="AA44" i="1"/>
  <c r="AA9" i="1"/>
  <c r="AA66" i="1"/>
  <c r="AA62" i="1"/>
  <c r="AA45" i="1"/>
  <c r="AA13" i="1"/>
  <c r="AA63" i="1"/>
  <c r="U38" i="1"/>
  <c r="W38" i="1"/>
  <c r="O39" i="1"/>
  <c r="S23" i="1"/>
  <c r="S82" i="1" s="1"/>
  <c r="AE3" i="1"/>
  <c r="K4" i="1"/>
  <c r="K80" i="1" s="1"/>
  <c r="G26" i="1"/>
  <c r="T82" i="1" l="1"/>
  <c r="U82" i="1"/>
  <c r="U23" i="1"/>
  <c r="AA59" i="1"/>
  <c r="AC59" i="1" s="1"/>
  <c r="X21" i="1"/>
  <c r="X23" i="1" s="1"/>
  <c r="AC18" i="1"/>
  <c r="AA21" i="1"/>
  <c r="AC21" i="1" s="1"/>
  <c r="AB18" i="1"/>
  <c r="AB19" i="1"/>
  <c r="AC19" i="1"/>
  <c r="Y67" i="1"/>
  <c r="AA67" i="1"/>
  <c r="AA15" i="1"/>
  <c r="AC15" i="1" s="1"/>
  <c r="AE11" i="1"/>
  <c r="AE63" i="1"/>
  <c r="AE13" i="1"/>
  <c r="AE46" i="1"/>
  <c r="AE43" i="1"/>
  <c r="AE20" i="1"/>
  <c r="AE62" i="1"/>
  <c r="AE9" i="1"/>
  <c r="AE45" i="1"/>
  <c r="AE44" i="1"/>
  <c r="AE19" i="1"/>
  <c r="AE58" i="1"/>
  <c r="AE57" i="1"/>
  <c r="AE56" i="1"/>
  <c r="AE55" i="1"/>
  <c r="AE54" i="1"/>
  <c r="AE53" i="1"/>
  <c r="AE52" i="1"/>
  <c r="AE14" i="1"/>
  <c r="AE10" i="1"/>
  <c r="AE47" i="1"/>
  <c r="AE66" i="1"/>
  <c r="AE65" i="1"/>
  <c r="AE64" i="1"/>
  <c r="AE35" i="1"/>
  <c r="AE31" i="1"/>
  <c r="AE29" i="1"/>
  <c r="AE18" i="1"/>
  <c r="AE36" i="1"/>
  <c r="AE32" i="1"/>
  <c r="AE12" i="1"/>
  <c r="AE37" i="1"/>
  <c r="AE33" i="1"/>
  <c r="AE34" i="1"/>
  <c r="AE30" i="1"/>
  <c r="S39" i="1"/>
  <c r="Y38" i="1"/>
  <c r="AA38" i="1"/>
  <c r="W23" i="1"/>
  <c r="W82" i="1" s="1"/>
  <c r="AI3" i="1"/>
  <c r="O4" i="1"/>
  <c r="O80" i="1" s="1"/>
  <c r="K26" i="1"/>
  <c r="F78" i="5"/>
  <c r="F3" i="5"/>
  <c r="D8" i="5"/>
  <c r="F8" i="5" s="1"/>
  <c r="F17" i="5"/>
  <c r="X82" i="1" l="1"/>
  <c r="Y82" i="1"/>
  <c r="Y23" i="1"/>
  <c r="AB21" i="1"/>
  <c r="AB23" i="1" s="1"/>
  <c r="AG19" i="1"/>
  <c r="AF19" i="1"/>
  <c r="AC67" i="1"/>
  <c r="AE15" i="1"/>
  <c r="AG15" i="1" s="1"/>
  <c r="AE59" i="1"/>
  <c r="AG59" i="1" s="1"/>
  <c r="AE67" i="1"/>
  <c r="AI11" i="1"/>
  <c r="AI63" i="1"/>
  <c r="AI55" i="1"/>
  <c r="AI37" i="1"/>
  <c r="AI31" i="1"/>
  <c r="AI10" i="1"/>
  <c r="AI64" i="1"/>
  <c r="AI53" i="1"/>
  <c r="AI35" i="1"/>
  <c r="AI33" i="1"/>
  <c r="AI29" i="1"/>
  <c r="AI20" i="1"/>
  <c r="AI12" i="1"/>
  <c r="AI65" i="1"/>
  <c r="AI36" i="1"/>
  <c r="AI32" i="1"/>
  <c r="AI14" i="1"/>
  <c r="AI19" i="1"/>
  <c r="AI66" i="1"/>
  <c r="AI56" i="1"/>
  <c r="AI34" i="1"/>
  <c r="AI30" i="1"/>
  <c r="AI18" i="1"/>
  <c r="AI62" i="1"/>
  <c r="AI58" i="1"/>
  <c r="AI57" i="1"/>
  <c r="AI54" i="1"/>
  <c r="AI52" i="1"/>
  <c r="AI45" i="1"/>
  <c r="AI46" i="1"/>
  <c r="AI9" i="1"/>
  <c r="AI44" i="1"/>
  <c r="AI47" i="1"/>
  <c r="AI43" i="1"/>
  <c r="AI13" i="1"/>
  <c r="AE21" i="1"/>
  <c r="AG21" i="1" s="1"/>
  <c r="AF18" i="1"/>
  <c r="AG18" i="1"/>
  <c r="AE38" i="1"/>
  <c r="AC38" i="1"/>
  <c r="AA23" i="1"/>
  <c r="AA82" i="1" s="1"/>
  <c r="W39" i="1"/>
  <c r="AM3" i="1"/>
  <c r="S4" i="1"/>
  <c r="S80" i="1" s="1"/>
  <c r="O26" i="1"/>
  <c r="AC82" i="1" l="1"/>
  <c r="AB82" i="1"/>
  <c r="AI59" i="1"/>
  <c r="AK59" i="1" s="1"/>
  <c r="AF21" i="1"/>
  <c r="AF23" i="1" s="1"/>
  <c r="AC23" i="1"/>
  <c r="AK18" i="1"/>
  <c r="AI21" i="1"/>
  <c r="AK21" i="1" s="1"/>
  <c r="AJ18" i="1"/>
  <c r="AG67" i="1"/>
  <c r="AI67" i="1"/>
  <c r="AM20" i="1"/>
  <c r="AM12" i="1"/>
  <c r="AM10" i="1"/>
  <c r="AM46" i="1"/>
  <c r="AM43" i="1"/>
  <c r="AM19" i="1"/>
  <c r="AM45" i="1"/>
  <c r="AM18" i="1"/>
  <c r="AM14" i="1"/>
  <c r="AM47" i="1"/>
  <c r="AM66" i="1"/>
  <c r="AM65" i="1"/>
  <c r="AM64" i="1"/>
  <c r="AM63" i="1"/>
  <c r="AM62" i="1"/>
  <c r="AM58" i="1"/>
  <c r="AM57" i="1"/>
  <c r="AM56" i="1"/>
  <c r="AM55" i="1"/>
  <c r="AM54" i="1"/>
  <c r="AM53" i="1"/>
  <c r="AM52" i="1"/>
  <c r="AM11" i="1"/>
  <c r="AM44" i="1"/>
  <c r="AM37" i="1"/>
  <c r="AM36" i="1"/>
  <c r="AM35" i="1"/>
  <c r="AM34" i="1"/>
  <c r="AM33" i="1"/>
  <c r="AM32" i="1"/>
  <c r="AM31" i="1"/>
  <c r="AM30" i="1"/>
  <c r="AM29" i="1"/>
  <c r="AM13" i="1"/>
  <c r="AM9" i="1"/>
  <c r="AI15" i="1"/>
  <c r="AK15" i="1" s="1"/>
  <c r="AK19" i="1"/>
  <c r="AJ19" i="1"/>
  <c r="AE23" i="1"/>
  <c r="AE82" i="1" s="1"/>
  <c r="AI38" i="1"/>
  <c r="AG38" i="1"/>
  <c r="AA39" i="1"/>
  <c r="AQ3" i="1"/>
  <c r="W4" i="1"/>
  <c r="W80" i="1" s="1"/>
  <c r="S26" i="1"/>
  <c r="AM67" i="1" l="1"/>
  <c r="AG82" i="1"/>
  <c r="AF82" i="1"/>
  <c r="AG23" i="1"/>
  <c r="AO67" i="1"/>
  <c r="AM15" i="1"/>
  <c r="AO15" i="1" s="1"/>
  <c r="AK67" i="1"/>
  <c r="AM59" i="1"/>
  <c r="AO59" i="1" s="1"/>
  <c r="AQ66" i="1"/>
  <c r="AQ65" i="1"/>
  <c r="AQ64" i="1"/>
  <c r="AQ63" i="1"/>
  <c r="AQ62" i="1"/>
  <c r="AQ58" i="1"/>
  <c r="AQ57" i="1"/>
  <c r="AQ56" i="1"/>
  <c r="AQ55" i="1"/>
  <c r="AQ54" i="1"/>
  <c r="AQ53" i="1"/>
  <c r="AQ52" i="1"/>
  <c r="AQ13" i="1"/>
  <c r="AQ37" i="1"/>
  <c r="AQ35" i="1"/>
  <c r="AQ33" i="1"/>
  <c r="AQ31" i="1"/>
  <c r="AQ29" i="1"/>
  <c r="AQ14" i="1"/>
  <c r="AQ12" i="1"/>
  <c r="AQ10" i="1"/>
  <c r="AQ36" i="1"/>
  <c r="AQ30" i="1"/>
  <c r="AQ20" i="1"/>
  <c r="AQ9" i="1"/>
  <c r="AQ32" i="1"/>
  <c r="AQ34" i="1"/>
  <c r="AQ11" i="1"/>
  <c r="AQ47" i="1"/>
  <c r="AQ46" i="1"/>
  <c r="AQ45" i="1"/>
  <c r="AQ44" i="1"/>
  <c r="AQ43" i="1"/>
  <c r="AQ18" i="1"/>
  <c r="AQ19" i="1"/>
  <c r="AO18" i="1"/>
  <c r="AM21" i="1"/>
  <c r="AO21" i="1" s="1"/>
  <c r="AN18" i="1"/>
  <c r="AJ21" i="1"/>
  <c r="AJ23" i="1" s="1"/>
  <c r="AO19" i="1"/>
  <c r="AN19" i="1"/>
  <c r="AE39" i="1"/>
  <c r="AI23" i="1"/>
  <c r="AI82" i="1" s="1"/>
  <c r="AK38" i="1"/>
  <c r="AM38" i="1"/>
  <c r="AU3" i="1"/>
  <c r="AA4" i="1"/>
  <c r="AA80" i="1" s="1"/>
  <c r="W26" i="1"/>
  <c r="AQ67" i="1" l="1"/>
  <c r="AQ38" i="1"/>
  <c r="AJ82" i="1"/>
  <c r="AK82" i="1"/>
  <c r="AK23" i="1"/>
  <c r="AS67" i="1"/>
  <c r="AS19" i="1"/>
  <c r="AR19" i="1"/>
  <c r="AQ15" i="1"/>
  <c r="AS15" i="1" s="1"/>
  <c r="AQ59" i="1"/>
  <c r="AS59" i="1" s="1"/>
  <c r="AN21" i="1"/>
  <c r="AN23" i="1" s="1"/>
  <c r="AU64" i="1"/>
  <c r="AU47" i="1"/>
  <c r="AU46" i="1"/>
  <c r="AU45" i="1"/>
  <c r="AU44" i="1"/>
  <c r="AU43" i="1"/>
  <c r="AU66" i="1"/>
  <c r="AU63" i="1"/>
  <c r="AU18" i="1"/>
  <c r="AU65" i="1"/>
  <c r="AU36" i="1"/>
  <c r="AU34" i="1"/>
  <c r="AU32" i="1"/>
  <c r="AU30" i="1"/>
  <c r="AU20" i="1"/>
  <c r="AU13" i="1"/>
  <c r="AU11" i="1"/>
  <c r="AU9" i="1"/>
  <c r="AU58" i="1"/>
  <c r="AU54" i="1"/>
  <c r="AU55" i="1"/>
  <c r="AU57" i="1"/>
  <c r="AU31" i="1"/>
  <c r="AU35" i="1"/>
  <c r="AU62" i="1"/>
  <c r="AU14" i="1"/>
  <c r="AU19" i="1"/>
  <c r="AU53" i="1"/>
  <c r="AU37" i="1"/>
  <c r="AU33" i="1"/>
  <c r="AU56" i="1"/>
  <c r="AU52" i="1"/>
  <c r="AU10" i="1"/>
  <c r="AU29" i="1"/>
  <c r="AU12" i="1"/>
  <c r="AQ21" i="1"/>
  <c r="AS21" i="1" s="1"/>
  <c r="AS18" i="1"/>
  <c r="AR18" i="1"/>
  <c r="AI39" i="1"/>
  <c r="AS38" i="1"/>
  <c r="AM23" i="1"/>
  <c r="AM82" i="1" s="1"/>
  <c r="AM39" i="1"/>
  <c r="AO38" i="1"/>
  <c r="AE4" i="1"/>
  <c r="AE80" i="1" s="1"/>
  <c r="AA26" i="1"/>
  <c r="AN82" i="1" l="1"/>
  <c r="AO82" i="1"/>
  <c r="AU67" i="1"/>
  <c r="AO23" i="1"/>
  <c r="AR21" i="1"/>
  <c r="AR23" i="1" s="1"/>
  <c r="AW67" i="1"/>
  <c r="AU21" i="1"/>
  <c r="AW21" i="1" s="1"/>
  <c r="AU59" i="1"/>
  <c r="AW59" i="1" s="1"/>
  <c r="AQ23" i="1"/>
  <c r="AQ82" i="1" s="1"/>
  <c r="AU15" i="1"/>
  <c r="AW15" i="1" s="1"/>
  <c r="AU38" i="1"/>
  <c r="AI4" i="1"/>
  <c r="AI80" i="1" s="1"/>
  <c r="AE26" i="1"/>
  <c r="AR82" i="1" l="1"/>
  <c r="AS82" i="1"/>
  <c r="AS23" i="1"/>
  <c r="AQ39" i="1"/>
  <c r="AW38" i="1"/>
  <c r="AU23" i="1"/>
  <c r="AU82" i="1" s="1"/>
  <c r="AM4" i="1"/>
  <c r="AM80" i="1" s="1"/>
  <c r="AI26" i="1"/>
  <c r="AW82" i="1" l="1"/>
  <c r="AV82" i="1"/>
  <c r="AW23" i="1"/>
  <c r="AU39" i="1"/>
  <c r="AQ4" i="1"/>
  <c r="AQ80" i="1" s="1"/>
  <c r="AM26" i="1"/>
  <c r="AU4" i="1" l="1"/>
  <c r="AQ26" i="1"/>
  <c r="AU26" i="1" l="1"/>
  <c r="AU80" i="1"/>
  <c r="A59" i="1" l="1"/>
  <c r="D64" i="5"/>
  <c r="F64" i="5" s="1"/>
  <c r="D63" i="5"/>
  <c r="F63" i="5" s="1"/>
  <c r="D62" i="5"/>
  <c r="F62" i="5" s="1"/>
  <c r="D61" i="5"/>
  <c r="F61" i="5" s="1"/>
  <c r="D60" i="5"/>
  <c r="F60" i="5" s="1"/>
  <c r="D56" i="5"/>
  <c r="F56" i="5" s="1"/>
  <c r="D55" i="5"/>
  <c r="F55" i="5" s="1"/>
  <c r="D54" i="5"/>
  <c r="F54" i="5" s="1"/>
  <c r="D53" i="5"/>
  <c r="F53" i="5" s="1"/>
  <c r="D52" i="5"/>
  <c r="F52" i="5" s="1"/>
  <c r="D51" i="5"/>
  <c r="F51" i="5" s="1"/>
  <c r="D50" i="5"/>
  <c r="F50" i="5" s="1"/>
  <c r="D46" i="5"/>
  <c r="F46" i="5" s="1"/>
  <c r="D45" i="5"/>
  <c r="F45" i="5" s="1"/>
  <c r="D44" i="5"/>
  <c r="F44" i="5" s="1"/>
  <c r="D43" i="5"/>
  <c r="F43" i="5" s="1"/>
  <c r="D42" i="5"/>
  <c r="F42" i="5" s="1"/>
  <c r="D41" i="5"/>
  <c r="F41" i="5" s="1"/>
  <c r="F19" i="5"/>
  <c r="A67" i="1"/>
  <c r="A66" i="1"/>
  <c r="A65" i="1"/>
  <c r="A64" i="1"/>
  <c r="A63" i="1"/>
  <c r="A62" i="1"/>
  <c r="A61" i="1"/>
  <c r="A58" i="1"/>
  <c r="A57" i="1"/>
  <c r="A56" i="1"/>
  <c r="A55" i="1"/>
  <c r="A54" i="1"/>
  <c r="A53" i="1"/>
  <c r="A52" i="1"/>
  <c r="A51" i="1"/>
  <c r="A49" i="1"/>
  <c r="A48" i="1"/>
  <c r="A47" i="1"/>
  <c r="A46" i="1"/>
  <c r="A45" i="1"/>
  <c r="A44" i="1"/>
  <c r="A43" i="1"/>
  <c r="A42" i="1"/>
  <c r="A37" i="1"/>
  <c r="A36" i="1"/>
  <c r="A35" i="1"/>
  <c r="A34" i="1"/>
  <c r="A33" i="1"/>
  <c r="A32" i="1"/>
  <c r="A31" i="1"/>
  <c r="A30" i="1"/>
  <c r="A29" i="1"/>
  <c r="A21" i="1"/>
  <c r="F58" i="5"/>
  <c r="B57" i="5"/>
  <c r="C57" i="5"/>
  <c r="F35" i="5"/>
  <c r="F32" i="5"/>
  <c r="F31" i="5"/>
  <c r="F30" i="5"/>
  <c r="F29" i="5"/>
  <c r="D13" i="5"/>
  <c r="F13" i="5" s="1"/>
  <c r="D12" i="5"/>
  <c r="F12" i="5" s="1"/>
  <c r="D11" i="5"/>
  <c r="F11" i="5" s="1"/>
  <c r="D10" i="5"/>
  <c r="F10" i="5" s="1"/>
  <c r="D9" i="5"/>
  <c r="F9" i="5" s="1"/>
  <c r="E14" i="5"/>
  <c r="C14" i="5"/>
  <c r="B14" i="5"/>
  <c r="F5" i="5"/>
  <c r="B3" i="5"/>
  <c r="B78" i="5" s="1"/>
  <c r="C3" i="5"/>
  <c r="C78" i="5" s="1"/>
  <c r="D78" i="5"/>
  <c r="E3" i="5"/>
  <c r="E78" i="5" s="1"/>
  <c r="C47" i="5"/>
  <c r="D20" i="5" l="1"/>
  <c r="B39" i="1"/>
  <c r="C66" i="5"/>
  <c r="C75" i="5" s="1"/>
  <c r="F27" i="5"/>
  <c r="D36" i="5"/>
  <c r="F28" i="5"/>
  <c r="F18" i="5"/>
  <c r="D67" i="1"/>
  <c r="D59" i="1"/>
  <c r="E22" i="5"/>
  <c r="E79" i="5" s="1"/>
  <c r="D65" i="5"/>
  <c r="D47" i="5"/>
  <c r="D57" i="5"/>
  <c r="F57" i="5" s="1"/>
  <c r="B22" i="5"/>
  <c r="C22" i="5"/>
  <c r="C79" i="5" s="1"/>
  <c r="D14" i="5"/>
  <c r="B47" i="5"/>
  <c r="B66" i="5" s="1"/>
  <c r="B75" i="5" s="1"/>
  <c r="E47" i="5"/>
  <c r="E66" i="5" l="1"/>
  <c r="E75" i="5" s="1"/>
  <c r="C48" i="1"/>
  <c r="C49" i="1" s="1"/>
  <c r="G48" i="1"/>
  <c r="G49" i="1" s="1"/>
  <c r="K48" i="1"/>
  <c r="K49" i="1" s="1"/>
  <c r="O48" i="1"/>
  <c r="O49" i="1" s="1"/>
  <c r="S48" i="1"/>
  <c r="S49" i="1" s="1"/>
  <c r="W48" i="1"/>
  <c r="W49" i="1" s="1"/>
  <c r="AA48" i="1"/>
  <c r="AA49" i="1" s="1"/>
  <c r="AE48" i="1"/>
  <c r="AE49" i="1" s="1"/>
  <c r="AI48" i="1"/>
  <c r="AI49" i="1" s="1"/>
  <c r="AM48" i="1"/>
  <c r="AM49" i="1" s="1"/>
  <c r="AQ48" i="1"/>
  <c r="AQ49" i="1" s="1"/>
  <c r="AU48" i="1"/>
  <c r="AU49" i="1" s="1"/>
  <c r="D37" i="5"/>
  <c r="E49" i="1"/>
  <c r="C68" i="1"/>
  <c r="D66" i="5"/>
  <c r="D75" i="5" s="1"/>
  <c r="F75" i="5" s="1"/>
  <c r="F65" i="5"/>
  <c r="C80" i="5"/>
  <c r="C81" i="5" s="1"/>
  <c r="D22" i="5"/>
  <c r="D79" i="5" s="1"/>
  <c r="D49" i="1"/>
  <c r="D68" i="1" s="1"/>
  <c r="D77" i="1" s="1"/>
  <c r="E80" i="5"/>
  <c r="E81" i="5" s="1"/>
  <c r="B80" i="5"/>
  <c r="B81" i="5" s="1"/>
  <c r="C23" i="1"/>
  <c r="C82" i="1" s="1"/>
  <c r="D82" i="1" s="1"/>
  <c r="F47" i="5"/>
  <c r="F20" i="5"/>
  <c r="F14" i="5"/>
  <c r="AO49" i="1" l="1"/>
  <c r="AM68" i="1"/>
  <c r="AG49" i="1"/>
  <c r="AE68" i="1"/>
  <c r="I49" i="1"/>
  <c r="G68" i="1"/>
  <c r="AC49" i="1"/>
  <c r="AA68" i="1"/>
  <c r="E68" i="1"/>
  <c r="C77" i="1"/>
  <c r="AS49" i="1"/>
  <c r="AQ68" i="1"/>
  <c r="AK49" i="1"/>
  <c r="AI68" i="1"/>
  <c r="Y49" i="1"/>
  <c r="W68" i="1"/>
  <c r="U49" i="1"/>
  <c r="S68" i="1"/>
  <c r="Q49" i="1"/>
  <c r="O68" i="1"/>
  <c r="M49" i="1"/>
  <c r="K68" i="1"/>
  <c r="AW49" i="1"/>
  <c r="AU68" i="1"/>
  <c r="F66" i="5"/>
  <c r="E82" i="1"/>
  <c r="C39" i="1"/>
  <c r="E23" i="1"/>
  <c r="F36" i="5"/>
  <c r="D80" i="5"/>
  <c r="F80" i="5" s="1"/>
  <c r="F22" i="5"/>
  <c r="F79" i="5"/>
  <c r="AS68" i="1" l="1"/>
  <c r="AQ77" i="1"/>
  <c r="M68" i="1"/>
  <c r="K77" i="1"/>
  <c r="AC68" i="1"/>
  <c r="AA77" i="1"/>
  <c r="I68" i="1"/>
  <c r="G77" i="1"/>
  <c r="Y68" i="1"/>
  <c r="W77" i="1"/>
  <c r="AK68" i="1"/>
  <c r="AI77" i="1"/>
  <c r="AO68" i="1"/>
  <c r="AM77" i="1"/>
  <c r="AW68" i="1"/>
  <c r="AU77" i="1"/>
  <c r="C83" i="1"/>
  <c r="E77" i="1"/>
  <c r="Q68" i="1"/>
  <c r="O77" i="1"/>
  <c r="U68" i="1"/>
  <c r="S77" i="1"/>
  <c r="AG68" i="1"/>
  <c r="AE77" i="1"/>
  <c r="D81" i="5"/>
  <c r="F81" i="5" s="1"/>
  <c r="G83" i="1" l="1"/>
  <c r="I77" i="1"/>
  <c r="E83" i="1"/>
  <c r="C84" i="1"/>
  <c r="E84" i="1" s="1"/>
  <c r="D83" i="1"/>
  <c r="K83" i="1"/>
  <c r="M77" i="1"/>
  <c r="AE83" i="1"/>
  <c r="AG77" i="1"/>
  <c r="S83" i="1"/>
  <c r="U77" i="1"/>
  <c r="AA83" i="1"/>
  <c r="AC77" i="1"/>
  <c r="AU83" i="1"/>
  <c r="AW77" i="1"/>
  <c r="AM83" i="1"/>
  <c r="AO77" i="1"/>
  <c r="AQ83" i="1"/>
  <c r="AS77" i="1"/>
  <c r="AI83" i="1"/>
  <c r="AK77" i="1"/>
  <c r="W83" i="1"/>
  <c r="Y77" i="1"/>
  <c r="O83" i="1"/>
  <c r="Q77" i="1"/>
  <c r="P83" i="1" l="1"/>
  <c r="Q83" i="1"/>
  <c r="O84" i="1"/>
  <c r="AC83" i="1"/>
  <c r="AB83" i="1"/>
  <c r="AA84" i="1"/>
  <c r="X83" i="1"/>
  <c r="Y83" i="1"/>
  <c r="W84" i="1"/>
  <c r="AR83" i="1"/>
  <c r="AS83" i="1"/>
  <c r="AQ84" i="1"/>
  <c r="AN83" i="1"/>
  <c r="AO83" i="1"/>
  <c r="AM84" i="1"/>
  <c r="AV83" i="1"/>
  <c r="AW83" i="1"/>
  <c r="AU84" i="1"/>
  <c r="T83" i="1"/>
  <c r="U83" i="1"/>
  <c r="S84" i="1"/>
  <c r="AJ83" i="1"/>
  <c r="AK83" i="1"/>
  <c r="AI84" i="1"/>
  <c r="AF83" i="1"/>
  <c r="AG83" i="1"/>
  <c r="AE84" i="1"/>
  <c r="M83" i="1"/>
  <c r="L83" i="1"/>
  <c r="K84" i="1"/>
  <c r="D84" i="1"/>
  <c r="H83" i="1"/>
  <c r="G84" i="1"/>
  <c r="I83" i="1"/>
  <c r="AK84" i="1" l="1"/>
  <c r="AJ84" i="1"/>
  <c r="AS84" i="1"/>
  <c r="AR84" i="1"/>
  <c r="U84" i="1"/>
  <c r="T84" i="1"/>
  <c r="AG84" i="1"/>
  <c r="AF84" i="1"/>
  <c r="AN84" i="1"/>
  <c r="AO84" i="1"/>
  <c r="Q84" i="1"/>
  <c r="P84" i="1"/>
  <c r="Y84" i="1"/>
  <c r="X84" i="1"/>
  <c r="AV84" i="1"/>
  <c r="AW84" i="1"/>
  <c r="H84" i="1"/>
  <c r="I84" i="1"/>
  <c r="M84" i="1"/>
  <c r="L84" i="1"/>
  <c r="AB84" i="1"/>
  <c r="AC84" i="1"/>
</calcChain>
</file>

<file path=xl/sharedStrings.xml><?xml version="1.0" encoding="utf-8"?>
<sst xmlns="http://schemas.openxmlformats.org/spreadsheetml/2006/main" count="390" uniqueCount="73">
  <si>
    <t>Total Expenses</t>
  </si>
  <si>
    <t>Expenses</t>
  </si>
  <si>
    <t>FY26</t>
  </si>
  <si>
    <t>Revenue</t>
  </si>
  <si>
    <t>Earned Revenue</t>
  </si>
  <si>
    <t>Total Earned Revenue</t>
  </si>
  <si>
    <t>Total Revenue</t>
  </si>
  <si>
    <t>Summary</t>
  </si>
  <si>
    <t xml:space="preserve">    Total Revenue</t>
  </si>
  <si>
    <t xml:space="preserve">    Total Expenses</t>
  </si>
  <si>
    <t>Contributed Revenue</t>
  </si>
  <si>
    <t>Budgeting &amp; Variance Analysis Template Instructions</t>
  </si>
  <si>
    <t>Total Contributed Revenue</t>
  </si>
  <si>
    <t>Product Sales</t>
  </si>
  <si>
    <t>Services Sales</t>
  </si>
  <si>
    <t>Other Earned Revenue</t>
  </si>
  <si>
    <t>Unrestricted Grant Funding</t>
  </si>
  <si>
    <t>Restricted Grant Funding</t>
  </si>
  <si>
    <t>Individual Donors</t>
  </si>
  <si>
    <t>Cost of Goods Sold (COGS) or Cost of Sales (COS)</t>
  </si>
  <si>
    <t>Direct Labor</t>
  </si>
  <si>
    <t>Payment Processing</t>
  </si>
  <si>
    <t>Delivery/Shipping Fees</t>
  </si>
  <si>
    <t>Supplies</t>
  </si>
  <si>
    <t>Raw Materials</t>
  </si>
  <si>
    <t>&lt;Placeholder&gt;</t>
  </si>
  <si>
    <t>Utilities</t>
  </si>
  <si>
    <t>Printing &amp; Office Supplies</t>
  </si>
  <si>
    <t>Insurance</t>
  </si>
  <si>
    <t>Operating Expenses</t>
  </si>
  <si>
    <t>Salaries &amp; Wages</t>
  </si>
  <si>
    <t>Benefits</t>
  </si>
  <si>
    <t>Contracted Labor</t>
  </si>
  <si>
    <t>Professional Services</t>
  </si>
  <si>
    <t>IT &amp; Software</t>
  </si>
  <si>
    <t>General &amp; Admin Expenses</t>
  </si>
  <si>
    <t>Total General &amp; Admin Expenses</t>
  </si>
  <si>
    <t>Total Personnel &amp; Benefits Expenses</t>
  </si>
  <si>
    <t>Personnel &amp; Benefits Expenses</t>
  </si>
  <si>
    <t>Total Operating Expenses</t>
  </si>
  <si>
    <t>Interest Expenses</t>
  </si>
  <si>
    <t>Total Non-Operating or Other Expenses</t>
  </si>
  <si>
    <t>Non-Operating or Other Expenses</t>
  </si>
  <si>
    <t>Net Income or Net Assets</t>
  </si>
  <si>
    <t>Actual To-Date at End of Month</t>
  </si>
  <si>
    <t>Budget To-Date</t>
  </si>
  <si>
    <t>Variance $</t>
  </si>
  <si>
    <t>Variance %</t>
  </si>
  <si>
    <t>Total COGS or COS (in Dollars)</t>
  </si>
  <si>
    <t>Total COGS or COS (as % of Earned Revenue)</t>
  </si>
  <si>
    <t>Budget-to-Actuals Variance Analysis</t>
  </si>
  <si>
    <t>COGS or COS</t>
  </si>
  <si>
    <t>Total COGS or COS ($)</t>
  </si>
  <si>
    <t>Lease Payments</t>
  </si>
  <si>
    <t>Facilities &amp; Equipment</t>
  </si>
  <si>
    <t>Total Facilities &amp; Equipment</t>
  </si>
  <si>
    <t>Using the drop-down, enter your upcoming fiscal year (i.e. FY26) here ---&gt;</t>
  </si>
  <si>
    <t>Using the drop-down, enter the first month of your fiscal year here ---&gt;</t>
  </si>
  <si>
    <t xml:space="preserve">Budgeting </t>
  </si>
  <si>
    <t>Variance Analysis</t>
  </si>
  <si>
    <t>On the "Budget Development" tab, review all of the Revenue and Expense categories in column A.  Make any changes to these categories by making direct edits in the cells highlighted in orange.</t>
  </si>
  <si>
    <t>On the "Budget Development" tab, enter the actual revenue and expense totals for the previous fiscal year and for the current Fiscal Year to-date.</t>
  </si>
  <si>
    <t>On the "Budget Development" tab, enter your revenue targets and planned expenses for the upcoming fiscal year in the orange cells in column E. Use the guidance in the "Budgeting, Variance Analysis, and Forecasting" guide if needed.</t>
  </si>
  <si>
    <r>
      <rPr>
        <b/>
        <sz val="10"/>
        <color rgb="FF000000"/>
        <rFont val="Arial"/>
        <family val="2"/>
        <scheme val="minor"/>
      </rPr>
      <t>The "Budget Development" tab</t>
    </r>
    <r>
      <rPr>
        <sz val="10"/>
        <color rgb="FF000000"/>
        <rFont val="Arial"/>
        <family val="2"/>
        <scheme val="minor"/>
      </rPr>
      <t xml:space="preserve"> (along with the data entered below) facilitates developing a budget for the upcoming fiscal year. While not essential, the steps below will ask that you enter actuals from the most recent completed fiscal year. This will assist in making more accurate estimates of revenue and expenses for the upcoming fiscal year.</t>
    </r>
  </si>
  <si>
    <r>
      <rPr>
        <b/>
        <sz val="10"/>
        <color rgb="FF000000"/>
        <rFont val="Arial"/>
        <family val="2"/>
        <scheme val="minor"/>
      </rPr>
      <t>The "Budget to Actuals" tab</t>
    </r>
    <r>
      <rPr>
        <sz val="10"/>
        <color rgb="FF000000"/>
        <rFont val="Arial"/>
        <family val="2"/>
        <scheme val="minor"/>
      </rPr>
      <t xml:space="preserve"> allows you to do a monthly variance analysis. It automatically pulls the numbers from the "Budget Development" tab and (assuming a straightline monthly rate for all revenue and expenses), allows you to enter actuals to determine variance as the fiscal year proceeds.</t>
    </r>
  </si>
  <si>
    <t xml:space="preserve">At the end of the first month of the fiscal year for which you just budgeted, select the "Budget to Actuals" tab. In the orange cells in column B, enter the actual numbers for revenue and expenses for that month. Note that it's best to do this once the month's financials have been closed, which means that all revenue and expenses have been verified and reconciliation has been completed. </t>
  </si>
  <si>
    <t xml:space="preserve">After your actuals have been entered, column D and E will automatically generate a variance from budget by dollar value and percentage (respectively). Per the guidance in the "Budgeting, Variance Analysis, and Forecasting" guide, a good rule of thumb is to investigate any  variances exceeding +/- 10% (for revenue or expenses). Additionally, row 39, "Total COGS or COS (as % of Earned Revenue)" will assist you in determining if COGS or COS is staying in line with expectations. (E.g., If you expect this to be 30% and the report is indicating that it's 40%, you may have a cost overrun issue. On the other hand if it's 20%, this could either be a good sign that COGS or COS is lower than expected as a portion of revenue, but it may also be a sign that costs are not being tracked and recorded accurately. </t>
  </si>
  <si>
    <t>Follow the guidance in the "Budgeting, Variance Analysis, and Forecasting" guide to address any issues encountered during your variance analysis.</t>
  </si>
  <si>
    <r>
      <t xml:space="preserve">At the end of each month in the fiscal year, repeat steps 1 through 3, entering your actuals in the corresponding column for that month. </t>
    </r>
    <r>
      <rPr>
        <b/>
        <sz val="10"/>
        <color rgb="FF000000"/>
        <rFont val="Arial"/>
        <family val="2"/>
        <scheme val="minor"/>
      </rPr>
      <t>Important</t>
    </r>
    <r>
      <rPr>
        <sz val="10"/>
        <color rgb="FF000000"/>
        <rFont val="Arial"/>
        <family val="2"/>
        <scheme val="minor"/>
      </rPr>
      <t xml:space="preserve">: When entering your actuals, you should enter actuals for the </t>
    </r>
    <r>
      <rPr>
        <i/>
        <sz val="10"/>
        <color rgb="FF000000"/>
        <rFont val="Arial"/>
        <family val="2"/>
        <scheme val="minor"/>
      </rPr>
      <t>entire year up through that month</t>
    </r>
    <r>
      <rPr>
        <sz val="10"/>
        <color rgb="FF000000"/>
        <rFont val="Arial"/>
        <family val="2"/>
        <scheme val="minor"/>
      </rPr>
      <t>. For example, if you recorded $1,000 in earned revenue in the first month, and earned another $1,000 in the second month, then you should enter $2,000 in the actuals for the second month.</t>
    </r>
  </si>
  <si>
    <t>Budget Development</t>
  </si>
  <si>
    <t>Enter the number of months completed in the current fiscal year here (minimum 1, maximum 12)---&gt;
Note: This is to assist in estimating what your Year-End actuals will be for the current fiscal year. For example, if your fiscal year starts in July and you just closed March financials, then you would enter "9"</t>
  </si>
  <si>
    <t>All cells are locked except for cells shaded in light orange. To unlock, go to "Review" -&gt; "Unprotect Sheet" and enter "Unlock" when prompted.</t>
  </si>
  <si>
    <t>Modify cells shaded in light orange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</si>
</sst>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mmm\ yyyy"/>
    <numFmt numFmtId="165" formatCode="&quot;$&quot;#,##0"/>
    <numFmt numFmtId="166" formatCode="&quot;$&quot;#,##0.00"/>
    <numFmt numFmtId="167" formatCode="_(&quot;$&quot;* #,##0_);_(&quot;$&quot;* \(#,##0\);_(&quot;$&quot;* &quot;-&quot;??_);_(@_)"/>
    <numFmt numFmtId="173" formatCode="[$-409]d\-mmm;@"/>
    <numFmt numFmtId="174" formatCode="mmm"/>
    <numFmt numFmtId="178" formatCode="[$-409]mmm\-yy;@"/>
  </numFmts>
  <fonts count="44">
    <font>
      <sz val="10"/>
      <color rgb="FF000000"/>
      <name val="Arial"/>
      <scheme val="minor"/>
    </font>
    <font>
      <sz val="10"/>
      <color theme="1"/>
      <name val="Arial"/>
      <family val="2"/>
      <scheme val="minor"/>
    </font>
    <font>
      <b/>
      <sz val="13"/>
      <color rgb="FF000000"/>
      <name val="Arial"/>
      <family val="2"/>
    </font>
    <font>
      <sz val="10"/>
      <name val="Arial"/>
      <family val="2"/>
    </font>
    <font>
      <b/>
      <sz val="9"/>
      <color rgb="FF000000"/>
      <name val="Arial"/>
      <family val="2"/>
    </font>
    <font>
      <b/>
      <sz val="10"/>
      <color theme="1"/>
      <name val="Arial"/>
      <family val="2"/>
      <scheme val="minor"/>
    </font>
    <font>
      <b/>
      <sz val="8"/>
      <color rgb="FF000000"/>
      <name val="Arial"/>
      <family val="2"/>
    </font>
    <font>
      <sz val="10"/>
      <color theme="1"/>
      <name val="Arial"/>
      <family val="2"/>
    </font>
    <font>
      <sz val="10"/>
      <color rgb="FF000000"/>
      <name val="Arial"/>
      <family val="2"/>
      <scheme val="minor"/>
    </font>
    <font>
      <sz val="10"/>
      <color theme="1"/>
      <name val="Arial"/>
      <family val="2"/>
    </font>
    <font>
      <sz val="10"/>
      <color theme="1"/>
      <name val="Arial"/>
      <family val="2"/>
      <scheme val="minor"/>
    </font>
    <font>
      <b/>
      <sz val="10"/>
      <color theme="1"/>
      <name val="Arial"/>
      <family val="2"/>
      <scheme val="minor"/>
    </font>
    <font>
      <b/>
      <sz val="12"/>
      <color rgb="FFFFFFFF"/>
      <name val="Arial"/>
      <family val="2"/>
    </font>
    <font>
      <sz val="10"/>
      <color rgb="FFFFFFFF"/>
      <name val="Arial"/>
      <family val="2"/>
    </font>
    <font>
      <b/>
      <sz val="10"/>
      <color theme="1"/>
      <name val="Arial"/>
      <family val="2"/>
    </font>
    <font>
      <sz val="11"/>
      <color theme="1"/>
      <name val="Calibri"/>
      <family val="2"/>
    </font>
    <font>
      <b/>
      <sz val="10"/>
      <color rgb="FFFFFFFF"/>
      <name val="Arial"/>
      <family val="2"/>
    </font>
    <font>
      <sz val="10"/>
      <color rgb="FF000000"/>
      <name val="Arial"/>
      <family val="2"/>
      <scheme val="minor"/>
    </font>
    <font>
      <sz val="8"/>
      <name val="Arial"/>
      <family val="2"/>
      <scheme val="minor"/>
    </font>
    <font>
      <b/>
      <sz val="10"/>
      <color rgb="FF000000"/>
      <name val="Arial"/>
      <family val="2"/>
      <scheme val="minor"/>
    </font>
    <font>
      <b/>
      <sz val="10"/>
      <color theme="0"/>
      <name val="Arial"/>
      <family val="2"/>
      <scheme val="minor"/>
    </font>
    <font>
      <b/>
      <sz val="13"/>
      <color theme="0"/>
      <name val="Arial (Body)"/>
    </font>
    <font>
      <sz val="10"/>
      <color theme="0"/>
      <name val="Arial (Body)"/>
    </font>
    <font>
      <b/>
      <sz val="13"/>
      <color theme="0"/>
      <name val="Arial"/>
      <family val="2"/>
      <scheme val="minor"/>
    </font>
    <font>
      <b/>
      <sz val="10"/>
      <name val="Arial"/>
      <family val="2"/>
      <scheme val="minor"/>
    </font>
    <font>
      <sz val="10"/>
      <name val="Arial"/>
      <family val="2"/>
      <scheme val="minor"/>
    </font>
    <font>
      <b/>
      <sz val="12"/>
      <color rgb="FFFFFFFF"/>
      <name val="Arial (Body)"/>
    </font>
    <font>
      <sz val="12"/>
      <color rgb="FFFFFFFF"/>
      <name val="Arial (Body)"/>
    </font>
    <font>
      <sz val="12"/>
      <color rgb="FF000000"/>
      <name val="Arial (Body)"/>
    </font>
    <font>
      <b/>
      <sz val="12"/>
      <color theme="1"/>
      <name val="Arial (Body)"/>
    </font>
    <font>
      <b/>
      <sz val="12"/>
      <color rgb="FF000000"/>
      <name val="Arial (Body)"/>
    </font>
    <font>
      <b/>
      <sz val="11"/>
      <color theme="0"/>
      <name val="Arial"/>
      <family val="2"/>
      <scheme val="minor"/>
    </font>
    <font>
      <sz val="11"/>
      <color theme="1"/>
      <name val="Arial"/>
      <family val="2"/>
    </font>
    <font>
      <b/>
      <sz val="14"/>
      <color rgb="FFEA4809"/>
      <name val="Calibri"/>
      <family val="2"/>
    </font>
    <font>
      <b/>
      <sz val="14"/>
      <color theme="0"/>
      <name val="Calibri"/>
      <family val="2"/>
    </font>
    <font>
      <b/>
      <sz val="10"/>
      <color rgb="FFFFFFFF"/>
      <name val="Arial (Body)"/>
    </font>
    <font>
      <sz val="11"/>
      <color rgb="FF000000"/>
      <name val="Arial (Body)"/>
    </font>
    <font>
      <sz val="11"/>
      <color theme="1"/>
      <name val="Arial (Body)"/>
    </font>
    <font>
      <sz val="10"/>
      <color rgb="FF0000FF"/>
      <name val="Arial"/>
      <family val="2"/>
      <scheme val="minor"/>
    </font>
    <font>
      <sz val="11"/>
      <color rgb="FF0000FF"/>
      <name val="Calibri"/>
      <family val="2"/>
    </font>
    <font>
      <i/>
      <sz val="10"/>
      <color rgb="FF000000"/>
      <name val="Arial"/>
      <family val="2"/>
      <scheme val="minor"/>
    </font>
    <font>
      <sz val="9"/>
      <color rgb="FF000000"/>
      <name val="Calibri"/>
      <family val="2"/>
    </font>
    <font>
      <sz val="9"/>
      <color rgb="FF000000"/>
      <name val="Arial"/>
      <family val="2"/>
      <scheme val="minor"/>
    </font>
    <font>
      <sz val="10"/>
      <color rgb="FF0000FF"/>
      <name val="Arial"/>
      <family val="2"/>
    </font>
  </fonts>
  <fills count="12">
    <fill>
      <patternFill patternType="none"/>
    </fill>
    <fill>
      <patternFill patternType="gray125"/>
    </fill>
    <fill>
      <patternFill patternType="solid">
        <fgColor rgb="FFFFFFFF"/>
        <bgColor rgb="FFFFFFFF"/>
      </patternFill>
    </fill>
    <fill>
      <patternFill patternType="solid">
        <fgColor rgb="FF31849B"/>
        <bgColor rgb="FF38761D"/>
      </patternFill>
    </fill>
    <fill>
      <patternFill patternType="solid">
        <fgColor rgb="FF31849B"/>
        <bgColor indexed="64"/>
      </patternFill>
    </fill>
    <fill>
      <patternFill patternType="solid">
        <fgColor rgb="FFB7DEE8"/>
        <bgColor rgb="FF93C47D"/>
      </patternFill>
    </fill>
    <fill>
      <patternFill patternType="solid">
        <fgColor rgb="FF31849B"/>
        <bgColor rgb="FF93C47D"/>
      </patternFill>
    </fill>
    <fill>
      <patternFill patternType="solid">
        <fgColor rgb="FFB7DEE8"/>
        <bgColor rgb="FFD9EAD3"/>
      </patternFill>
    </fill>
    <fill>
      <patternFill patternType="solid">
        <fgColor rgb="FFB7DEE8"/>
        <bgColor indexed="64"/>
      </patternFill>
    </fill>
    <fill>
      <patternFill patternType="solid">
        <fgColor theme="2" tint="-0.14999847407452621"/>
        <bgColor rgb="FF93C47D"/>
      </patternFill>
    </fill>
    <fill>
      <patternFill patternType="solid">
        <fgColor theme="8" tint="0.79998168889431442"/>
        <bgColor indexed="64"/>
      </patternFill>
    </fill>
    <fill>
      <patternFill patternType="solid">
        <fgColor theme="2" tint="-0.14999847407452621"/>
        <bgColor rgb="FFD9EAD3"/>
      </patternFill>
    </fill>
  </fills>
  <borders count="30">
    <border>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top/>
      <bottom style="thin">
        <color rgb="FF000000"/>
      </bottom>
      <diagonal/>
    </border>
    <border>
      <left/>
      <right style="medium">
        <color auto="1"/>
      </right>
      <top/>
      <bottom style="thin">
        <color rgb="FF000000"/>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dashed">
        <color auto="1"/>
      </right>
      <top style="dashed">
        <color auto="1"/>
      </top>
      <bottom style="dashed">
        <color auto="1"/>
      </bottom>
      <diagonal/>
    </border>
    <border>
      <left style="dashed">
        <color auto="1"/>
      </left>
      <right style="dashed">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
      <left style="medium">
        <color auto="1"/>
      </left>
      <right style="medium">
        <color auto="1"/>
      </right>
      <top style="medium">
        <color auto="1"/>
      </top>
      <bottom/>
      <diagonal/>
    </border>
    <border>
      <left/>
      <right style="thin">
        <color indexed="64"/>
      </right>
      <top style="thin">
        <color indexed="64"/>
      </top>
      <bottom style="thin">
        <color indexed="64"/>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0" fontId="32" fillId="0" borderId="0"/>
  </cellStyleXfs>
  <cellXfs count="209">
    <xf numFmtId="0" fontId="0" fillId="0" borderId="0" xfId="0"/>
    <xf numFmtId="9" fontId="1" fillId="0" borderId="0" xfId="0" applyNumberFormat="1" applyFont="1"/>
    <xf numFmtId="0" fontId="14" fillId="2" borderId="0" xfId="0" applyFont="1" applyFill="1"/>
    <xf numFmtId="165" fontId="9" fillId="0" borderId="0" xfId="0" applyNumberFormat="1" applyFont="1"/>
    <xf numFmtId="166" fontId="9" fillId="0" borderId="0" xfId="0" applyNumberFormat="1" applyFont="1"/>
    <xf numFmtId="10" fontId="9" fillId="0" borderId="0" xfId="0" applyNumberFormat="1" applyFont="1"/>
    <xf numFmtId="9" fontId="9" fillId="0" borderId="0" xfId="0" applyNumberFormat="1" applyFont="1"/>
    <xf numFmtId="0" fontId="15" fillId="0" borderId="0" xfId="0" applyFont="1"/>
    <xf numFmtId="166" fontId="9" fillId="2" borderId="0" xfId="0" applyNumberFormat="1" applyFont="1" applyFill="1"/>
    <xf numFmtId="165" fontId="13" fillId="0" borderId="0" xfId="0" applyNumberFormat="1" applyFont="1"/>
    <xf numFmtId="10" fontId="13" fillId="0" borderId="0" xfId="0" applyNumberFormat="1" applyFont="1"/>
    <xf numFmtId="0" fontId="9" fillId="0" borderId="0" xfId="0" applyFont="1"/>
    <xf numFmtId="167" fontId="9" fillId="0" borderId="0" xfId="1" applyNumberFormat="1" applyFont="1"/>
    <xf numFmtId="0" fontId="12" fillId="3" borderId="0" xfId="0" applyFont="1" applyFill="1"/>
    <xf numFmtId="165" fontId="13" fillId="3" borderId="0" xfId="0" applyNumberFormat="1" applyFont="1" applyFill="1"/>
    <xf numFmtId="166" fontId="13" fillId="3" borderId="0" xfId="0" applyNumberFormat="1" applyFont="1" applyFill="1"/>
    <xf numFmtId="10" fontId="13" fillId="3" borderId="0" xfId="0" applyNumberFormat="1" applyFont="1" applyFill="1"/>
    <xf numFmtId="0" fontId="14" fillId="5" borderId="0" xfId="0" applyFont="1" applyFill="1"/>
    <xf numFmtId="9" fontId="14" fillId="5" borderId="0" xfId="0" applyNumberFormat="1" applyFont="1" applyFill="1"/>
    <xf numFmtId="167" fontId="14" fillId="5" borderId="0" xfId="1" applyNumberFormat="1" applyFont="1" applyFill="1"/>
    <xf numFmtId="9" fontId="14" fillId="5" borderId="0" xfId="2" applyFont="1" applyFill="1"/>
    <xf numFmtId="0" fontId="19" fillId="0" borderId="0" xfId="0" applyFont="1"/>
    <xf numFmtId="165" fontId="16" fillId="3" borderId="0" xfId="0" applyNumberFormat="1" applyFont="1" applyFill="1"/>
    <xf numFmtId="10" fontId="16" fillId="0" borderId="0" xfId="0" applyNumberFormat="1" applyFont="1"/>
    <xf numFmtId="10" fontId="14" fillId="5" borderId="0" xfId="0" applyNumberFormat="1" applyFont="1" applyFill="1"/>
    <xf numFmtId="10" fontId="14" fillId="0" borderId="0" xfId="0" applyNumberFormat="1" applyFont="1"/>
    <xf numFmtId="44" fontId="14" fillId="0" borderId="0" xfId="1" applyFont="1" applyFill="1"/>
    <xf numFmtId="0" fontId="0" fillId="4" borderId="0" xfId="0" applyFill="1"/>
    <xf numFmtId="0" fontId="20" fillId="4" borderId="0" xfId="0" applyFont="1" applyFill="1"/>
    <xf numFmtId="0" fontId="12" fillId="3" borderId="0" xfId="0" applyFont="1" applyFill="1" applyAlignment="1">
      <alignment wrapText="1"/>
    </xf>
    <xf numFmtId="0" fontId="12" fillId="0" borderId="0" xfId="0" applyFont="1" applyAlignment="1">
      <alignment wrapText="1"/>
    </xf>
    <xf numFmtId="0" fontId="1" fillId="0" borderId="0" xfId="0" applyFont="1"/>
    <xf numFmtId="0" fontId="7" fillId="0" borderId="0" xfId="0" applyFont="1"/>
    <xf numFmtId="0" fontId="14" fillId="7" borderId="0" xfId="0" applyFont="1" applyFill="1"/>
    <xf numFmtId="0" fontId="14" fillId="0" borderId="0" xfId="0" applyFont="1"/>
    <xf numFmtId="9" fontId="7" fillId="0" borderId="0" xfId="0" applyNumberFormat="1" applyFont="1"/>
    <xf numFmtId="14" fontId="0" fillId="0" borderId="0" xfId="0" applyNumberFormat="1"/>
    <xf numFmtId="10" fontId="27" fillId="0" borderId="0" xfId="0" applyNumberFormat="1" applyFont="1"/>
    <xf numFmtId="0" fontId="28" fillId="0" borderId="0" xfId="0" applyFont="1"/>
    <xf numFmtId="0" fontId="29" fillId="5" borderId="0" xfId="0" applyFont="1" applyFill="1"/>
    <xf numFmtId="167" fontId="29" fillId="5" borderId="0" xfId="1" applyNumberFormat="1" applyFont="1" applyFill="1"/>
    <xf numFmtId="10" fontId="29" fillId="0" borderId="0" xfId="0" applyNumberFormat="1" applyFont="1"/>
    <xf numFmtId="0" fontId="30" fillId="0" borderId="0" xfId="0" applyFont="1"/>
    <xf numFmtId="0" fontId="0" fillId="0" borderId="0" xfId="0" applyAlignment="1">
      <alignment vertical="center"/>
    </xf>
    <xf numFmtId="0" fontId="23" fillId="6" borderId="3" xfId="0" applyFont="1" applyFill="1" applyBorder="1" applyAlignment="1">
      <alignment horizontal="left" vertical="center"/>
    </xf>
    <xf numFmtId="0" fontId="23" fillId="6" borderId="2" xfId="0" applyFont="1" applyFill="1" applyBorder="1" applyAlignment="1">
      <alignment horizontal="left" vertical="center"/>
    </xf>
    <xf numFmtId="0" fontId="33" fillId="0" borderId="0" xfId="3" applyFont="1"/>
    <xf numFmtId="0" fontId="34" fillId="0" borderId="0" xfId="3" applyFont="1"/>
    <xf numFmtId="0" fontId="15" fillId="0" borderId="0" xfId="3" applyFont="1"/>
    <xf numFmtId="0" fontId="16" fillId="3" borderId="0" xfId="0" applyFont="1" applyFill="1" applyAlignment="1">
      <alignment horizontal="center" vertical="center" wrapText="1"/>
    </xf>
    <xf numFmtId="165" fontId="35" fillId="3" borderId="0" xfId="0" applyNumberFormat="1" applyFont="1" applyFill="1" applyAlignment="1">
      <alignment horizontal="center" vertical="center" wrapText="1"/>
    </xf>
    <xf numFmtId="166" fontId="16" fillId="3" borderId="0" xfId="0" applyNumberFormat="1" applyFont="1" applyFill="1" applyAlignment="1">
      <alignment horizontal="center" vertical="center" wrapText="1"/>
    </xf>
    <xf numFmtId="0" fontId="14" fillId="9" borderId="0" xfId="0" applyFont="1" applyFill="1"/>
    <xf numFmtId="167" fontId="14" fillId="9" borderId="0" xfId="1" applyNumberFormat="1" applyFont="1" applyFill="1"/>
    <xf numFmtId="165" fontId="14" fillId="9" borderId="0" xfId="1" applyNumberFormat="1" applyFont="1" applyFill="1"/>
    <xf numFmtId="0" fontId="26" fillId="3" borderId="0" xfId="0" applyFont="1" applyFill="1" applyAlignment="1">
      <alignment vertical="center"/>
    </xf>
    <xf numFmtId="9" fontId="29" fillId="5" borderId="0" xfId="0" applyNumberFormat="1" applyFont="1" applyFill="1" applyAlignment="1">
      <alignment horizontal="center" vertical="center"/>
    </xf>
    <xf numFmtId="0" fontId="36" fillId="0" borderId="0" xfId="0" applyFont="1"/>
    <xf numFmtId="9" fontId="37" fillId="0" borderId="0" xfId="0" applyNumberFormat="1" applyFont="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173" fontId="8" fillId="0" borderId="0" xfId="0" applyNumberFormat="1" applyFont="1"/>
    <xf numFmtId="0" fontId="8" fillId="0" borderId="0" xfId="0" applyFont="1" applyAlignment="1">
      <alignment vertical="center"/>
    </xf>
    <xf numFmtId="174" fontId="8" fillId="0" borderId="0" xfId="0" applyNumberFormat="1" applyFont="1" applyAlignment="1">
      <alignment vertical="center"/>
    </xf>
    <xf numFmtId="174" fontId="0" fillId="0" borderId="0" xfId="0" applyNumberFormat="1"/>
    <xf numFmtId="16" fontId="0" fillId="0" borderId="0" xfId="0" applyNumberFormat="1"/>
    <xf numFmtId="9" fontId="4" fillId="7" borderId="1" xfId="0" applyNumberFormat="1" applyFont="1" applyFill="1" applyBorder="1" applyAlignment="1">
      <alignment horizontal="center" vertical="center"/>
    </xf>
    <xf numFmtId="0" fontId="4" fillId="7" borderId="1" xfId="0" applyFont="1" applyFill="1" applyBorder="1" applyAlignment="1">
      <alignment horizontal="center" vertical="center" wrapText="1"/>
    </xf>
    <xf numFmtId="0" fontId="0" fillId="0" borderId="0" xfId="0" applyBorder="1"/>
    <xf numFmtId="9" fontId="5" fillId="8" borderId="0" xfId="2" applyFont="1" applyFill="1" applyBorder="1"/>
    <xf numFmtId="0" fontId="15" fillId="0" borderId="0" xfId="3" applyFont="1" applyFill="1"/>
    <xf numFmtId="0" fontId="0" fillId="0" borderId="0" xfId="0" applyFill="1"/>
    <xf numFmtId="0" fontId="19" fillId="0" borderId="0" xfId="0" applyFont="1" applyFill="1"/>
    <xf numFmtId="0" fontId="0" fillId="0" borderId="0" xfId="0" applyFill="1" applyAlignment="1"/>
    <xf numFmtId="0" fontId="23" fillId="0" borderId="0" xfId="0" applyFont="1" applyBorder="1" applyAlignment="1">
      <alignment horizontal="left" vertical="center"/>
    </xf>
    <xf numFmtId="165" fontId="20" fillId="0" borderId="0" xfId="0" applyNumberFormat="1" applyFont="1" applyBorder="1"/>
    <xf numFmtId="0" fontId="20" fillId="0" borderId="0" xfId="0" applyFont="1" applyBorder="1"/>
    <xf numFmtId="9" fontId="20" fillId="0" borderId="0" xfId="0" applyNumberFormat="1" applyFont="1" applyBorder="1"/>
    <xf numFmtId="9" fontId="1" fillId="0" borderId="0" xfId="0" applyNumberFormat="1" applyFont="1" applyBorder="1"/>
    <xf numFmtId="165" fontId="1" fillId="0" borderId="0" xfId="0" applyNumberFormat="1" applyFont="1" applyBorder="1"/>
    <xf numFmtId="0" fontId="22" fillId="4" borderId="9" xfId="0" applyFont="1" applyFill="1" applyBorder="1" applyAlignment="1"/>
    <xf numFmtId="174" fontId="21" fillId="6" borderId="10" xfId="0" applyNumberFormat="1" applyFont="1" applyFill="1" applyBorder="1" applyAlignment="1">
      <alignment horizontal="right"/>
    </xf>
    <xf numFmtId="164" fontId="21" fillId="6" borderId="10" xfId="0" applyNumberFormat="1" applyFont="1" applyFill="1" applyBorder="1" applyAlignment="1">
      <alignment horizontal="left"/>
    </xf>
    <xf numFmtId="0" fontId="22" fillId="4" borderId="11" xfId="0" applyFont="1" applyFill="1" applyBorder="1" applyAlignment="1"/>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xf>
    <xf numFmtId="9" fontId="1" fillId="0" borderId="15" xfId="2" applyFont="1" applyBorder="1"/>
    <xf numFmtId="9" fontId="11" fillId="8" borderId="18" xfId="0" applyNumberFormat="1" applyFont="1" applyFill="1" applyBorder="1"/>
    <xf numFmtId="0" fontId="0" fillId="0" borderId="14" xfId="0" applyBorder="1"/>
    <xf numFmtId="14" fontId="0" fillId="0" borderId="0" xfId="0" applyNumberFormat="1" applyBorder="1"/>
    <xf numFmtId="0" fontId="8" fillId="0" borderId="0" xfId="0" applyFont="1" applyBorder="1"/>
    <xf numFmtId="0" fontId="0" fillId="0" borderId="0" xfId="0" applyFill="1" applyBorder="1"/>
    <xf numFmtId="0" fontId="22" fillId="0" borderId="0" xfId="0" applyFont="1" applyFill="1" applyBorder="1"/>
    <xf numFmtId="0" fontId="0" fillId="0" borderId="0" xfId="0" applyFill="1" applyBorder="1" applyAlignment="1">
      <alignment vertical="center"/>
    </xf>
    <xf numFmtId="0" fontId="1" fillId="0" borderId="0" xfId="0" applyFont="1" applyBorder="1"/>
    <xf numFmtId="165" fontId="1" fillId="8" borderId="0" xfId="0" applyNumberFormat="1" applyFont="1" applyFill="1" applyBorder="1"/>
    <xf numFmtId="167" fontId="1" fillId="0" borderId="0" xfId="0" applyNumberFormat="1" applyFont="1" applyBorder="1"/>
    <xf numFmtId="167" fontId="5" fillId="8" borderId="0" xfId="0" applyNumberFormat="1" applyFont="1" applyFill="1" applyBorder="1"/>
    <xf numFmtId="167" fontId="1" fillId="8" borderId="0" xfId="0" applyNumberFormat="1" applyFont="1" applyFill="1" applyBorder="1"/>
    <xf numFmtId="0" fontId="19" fillId="0" borderId="0" xfId="0" applyFont="1" applyFill="1" applyBorder="1"/>
    <xf numFmtId="167" fontId="31" fillId="4" borderId="0" xfId="0" applyNumberFormat="1" applyFont="1" applyFill="1" applyBorder="1"/>
    <xf numFmtId="0" fontId="31" fillId="0" borderId="0" xfId="0" applyFont="1" applyFill="1" applyBorder="1"/>
    <xf numFmtId="0" fontId="5" fillId="0" borderId="0" xfId="0" applyFont="1" applyBorder="1"/>
    <xf numFmtId="0" fontId="0" fillId="0" borderId="0" xfId="0" applyFill="1" applyBorder="1" applyAlignment="1"/>
    <xf numFmtId="9" fontId="1" fillId="0" borderId="0" xfId="2" applyFont="1" applyFill="1" applyBorder="1"/>
    <xf numFmtId="0" fontId="0" fillId="8" borderId="0" xfId="0" applyFill="1" applyBorder="1"/>
    <xf numFmtId="167" fontId="5" fillId="11" borderId="0" xfId="0" applyNumberFormat="1" applyFont="1" applyFill="1" applyBorder="1"/>
    <xf numFmtId="0" fontId="25" fillId="0" borderId="0" xfId="0" applyFont="1" applyFill="1" applyBorder="1"/>
    <xf numFmtId="0" fontId="24" fillId="0" borderId="0" xfId="0" applyFont="1" applyFill="1" applyBorder="1"/>
    <xf numFmtId="166" fontId="1" fillId="0" borderId="0" xfId="0" applyNumberFormat="1" applyFont="1" applyBorder="1"/>
    <xf numFmtId="0" fontId="20" fillId="0" borderId="0" xfId="0" applyFont="1" applyFill="1" applyBorder="1"/>
    <xf numFmtId="9" fontId="1" fillId="0" borderId="15" xfId="0" applyNumberFormat="1" applyFont="1" applyBorder="1"/>
    <xf numFmtId="165" fontId="1" fillId="0" borderId="14" xfId="0" applyNumberFormat="1" applyFont="1" applyBorder="1"/>
    <xf numFmtId="165" fontId="1" fillId="8" borderId="14" xfId="0" applyNumberFormat="1" applyFont="1" applyFill="1" applyBorder="1"/>
    <xf numFmtId="9" fontId="1" fillId="8" borderId="15" xfId="0" applyNumberFormat="1" applyFont="1" applyFill="1" applyBorder="1"/>
    <xf numFmtId="167" fontId="5" fillId="8" borderId="14" xfId="0" applyNumberFormat="1" applyFont="1" applyFill="1" applyBorder="1"/>
    <xf numFmtId="9" fontId="5" fillId="8" borderId="15" xfId="2" applyFont="1" applyFill="1" applyBorder="1"/>
    <xf numFmtId="0" fontId="0" fillId="0" borderId="15" xfId="0" applyBorder="1"/>
    <xf numFmtId="0" fontId="1" fillId="8" borderId="15" xfId="0" applyFont="1" applyFill="1" applyBorder="1"/>
    <xf numFmtId="0" fontId="4" fillId="7" borderId="0" xfId="0" applyFont="1" applyFill="1" applyBorder="1" applyAlignment="1">
      <alignment horizontal="center" vertical="center" wrapText="1"/>
    </xf>
    <xf numFmtId="9" fontId="4" fillId="7" borderId="0" xfId="0" applyNumberFormat="1" applyFont="1" applyFill="1" applyBorder="1" applyAlignment="1">
      <alignment horizontal="center" vertical="center"/>
    </xf>
    <xf numFmtId="0" fontId="2" fillId="6" borderId="0" xfId="0" applyFont="1" applyFill="1" applyBorder="1" applyAlignment="1">
      <alignment horizontal="center" vertical="center"/>
    </xf>
    <xf numFmtId="174" fontId="21" fillId="6" borderId="0" xfId="0" applyNumberFormat="1" applyFont="1" applyFill="1" applyBorder="1" applyAlignment="1">
      <alignment horizontal="right"/>
    </xf>
    <xf numFmtId="164" fontId="21" fillId="6" borderId="0" xfId="0" applyNumberFormat="1" applyFont="1" applyFill="1" applyBorder="1" applyAlignment="1">
      <alignment horizontal="left"/>
    </xf>
    <xf numFmtId="0" fontId="3" fillId="4" borderId="0" xfId="0" applyFont="1" applyFill="1" applyBorder="1"/>
    <xf numFmtId="0" fontId="23" fillId="6" borderId="0" xfId="0" applyFont="1" applyFill="1" applyBorder="1" applyAlignment="1">
      <alignment horizontal="left" vertical="center"/>
    </xf>
    <xf numFmtId="0" fontId="6" fillId="0" borderId="0" xfId="0" applyFont="1" applyBorder="1" applyAlignment="1">
      <alignment horizontal="left"/>
    </xf>
    <xf numFmtId="0" fontId="5" fillId="7" borderId="0" xfId="0" applyFont="1" applyFill="1" applyBorder="1"/>
    <xf numFmtId="0" fontId="11" fillId="7" borderId="0" xfId="0" applyFont="1" applyFill="1" applyBorder="1"/>
    <xf numFmtId="0" fontId="31" fillId="6" borderId="0" xfId="0" applyFont="1" applyFill="1" applyBorder="1" applyAlignment="1">
      <alignment horizontal="left" vertical="center"/>
    </xf>
    <xf numFmtId="0" fontId="5" fillId="11" borderId="0" xfId="0" applyFont="1" applyFill="1" applyBorder="1" applyAlignment="1">
      <alignment vertical="center"/>
    </xf>
    <xf numFmtId="0" fontId="4" fillId="11" borderId="0" xfId="0" applyFont="1" applyFill="1" applyBorder="1" applyAlignment="1">
      <alignment horizontal="center" vertical="center" wrapText="1"/>
    </xf>
    <xf numFmtId="9" fontId="4" fillId="11" borderId="0" xfId="0" applyNumberFormat="1" applyFont="1" applyFill="1" applyBorder="1" applyAlignment="1">
      <alignment horizontal="center" vertical="center"/>
    </xf>
    <xf numFmtId="0" fontId="10" fillId="0" borderId="0" xfId="0" applyFont="1" applyBorder="1"/>
    <xf numFmtId="0" fontId="24" fillId="11" borderId="0" xfId="0" applyFont="1" applyFill="1" applyBorder="1"/>
    <xf numFmtId="0" fontId="5" fillId="11" borderId="0" xfId="0" applyFont="1" applyFill="1" applyBorder="1"/>
    <xf numFmtId="164" fontId="21" fillId="6" borderId="19" xfId="0" applyNumberFormat="1" applyFont="1" applyFill="1" applyBorder="1" applyAlignment="1">
      <alignment horizontal="center"/>
    </xf>
    <xf numFmtId="174" fontId="21" fillId="6" borderId="20" xfId="0" applyNumberFormat="1" applyFont="1" applyFill="1" applyBorder="1" applyAlignment="1">
      <alignment horizontal="right"/>
    </xf>
    <xf numFmtId="164" fontId="21" fillId="6" borderId="20" xfId="0" applyNumberFormat="1" applyFont="1" applyFill="1" applyBorder="1" applyAlignment="1">
      <alignment horizontal="left"/>
    </xf>
    <xf numFmtId="0" fontId="22" fillId="4" borderId="21" xfId="0" applyFont="1" applyFill="1" applyBorder="1" applyAlignment="1"/>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xf>
    <xf numFmtId="167" fontId="31" fillId="4" borderId="14" xfId="0" applyNumberFormat="1" applyFont="1" applyFill="1" applyBorder="1"/>
    <xf numFmtId="9" fontId="31" fillId="4" borderId="15" xfId="0" applyNumberFormat="1" applyFont="1" applyFill="1" applyBorder="1"/>
    <xf numFmtId="164" fontId="21" fillId="6" borderId="14" xfId="0" applyNumberFormat="1" applyFont="1" applyFill="1" applyBorder="1" applyAlignment="1">
      <alignment horizontal="center"/>
    </xf>
    <xf numFmtId="0" fontId="22" fillId="4" borderId="15" xfId="0" applyFont="1" applyFill="1" applyBorder="1" applyAlignment="1"/>
    <xf numFmtId="9" fontId="5" fillId="8" borderId="14" xfId="2" applyFont="1" applyFill="1" applyBorder="1"/>
    <xf numFmtId="0" fontId="0" fillId="8" borderId="14" xfId="0" applyFill="1" applyBorder="1"/>
    <xf numFmtId="0" fontId="4" fillId="11" borderId="14" xfId="0" applyFont="1" applyFill="1" applyBorder="1" applyAlignment="1">
      <alignment horizontal="center" vertical="center" wrapText="1"/>
    </xf>
    <xf numFmtId="0" fontId="4" fillId="11" borderId="15" xfId="0" applyFont="1" applyFill="1" applyBorder="1" applyAlignment="1">
      <alignment horizontal="center" vertical="center"/>
    </xf>
    <xf numFmtId="167" fontId="5" fillId="11" borderId="14" xfId="0" applyNumberFormat="1" applyFont="1" applyFill="1" applyBorder="1"/>
    <xf numFmtId="9" fontId="5" fillId="11" borderId="15" xfId="2" applyFont="1" applyFill="1" applyBorder="1"/>
    <xf numFmtId="165" fontId="31" fillId="4" borderId="16" xfId="0" applyNumberFormat="1" applyFont="1" applyFill="1" applyBorder="1"/>
    <xf numFmtId="165" fontId="31" fillId="4" borderId="17" xfId="0" applyNumberFormat="1" applyFont="1" applyFill="1" applyBorder="1"/>
    <xf numFmtId="9" fontId="31" fillId="4" borderId="18" xfId="2" applyFont="1" applyFill="1" applyBorder="1"/>
    <xf numFmtId="0" fontId="1" fillId="0" borderId="15" xfId="0" applyFont="1" applyBorder="1"/>
    <xf numFmtId="0" fontId="0" fillId="8" borderId="15" xfId="0" applyFill="1" applyBorder="1"/>
    <xf numFmtId="167" fontId="9" fillId="0" borderId="0" xfId="1" applyNumberFormat="1" applyFont="1" applyBorder="1"/>
    <xf numFmtId="167" fontId="14" fillId="5" borderId="0" xfId="1" applyNumberFormat="1" applyFont="1" applyFill="1" applyBorder="1"/>
    <xf numFmtId="166" fontId="9" fillId="0" borderId="0" xfId="0" applyNumberFormat="1" applyFont="1" applyBorder="1"/>
    <xf numFmtId="165" fontId="16" fillId="3" borderId="0" xfId="0" applyNumberFormat="1" applyFont="1" applyFill="1" applyBorder="1"/>
    <xf numFmtId="165" fontId="13" fillId="0" borderId="0" xfId="0" applyNumberFormat="1" applyFont="1" applyBorder="1"/>
    <xf numFmtId="9" fontId="14" fillId="5" borderId="0" xfId="2" applyFont="1" applyFill="1" applyBorder="1"/>
    <xf numFmtId="167" fontId="14" fillId="9" borderId="0" xfId="1" applyNumberFormat="1" applyFont="1" applyFill="1" applyBorder="1"/>
    <xf numFmtId="167" fontId="9" fillId="0" borderId="23" xfId="1" applyNumberFormat="1" applyFont="1" applyBorder="1"/>
    <xf numFmtId="9" fontId="9" fillId="0" borderId="23" xfId="0" applyNumberFormat="1" applyFont="1" applyBorder="1"/>
    <xf numFmtId="10" fontId="9" fillId="0" borderId="0" xfId="0" applyNumberFormat="1" applyFont="1" applyBorder="1"/>
    <xf numFmtId="10" fontId="14" fillId="5" borderId="0" xfId="0" applyNumberFormat="1" applyFont="1" applyFill="1" applyBorder="1"/>
    <xf numFmtId="9" fontId="16" fillId="3" borderId="0" xfId="2" applyFont="1" applyFill="1" applyBorder="1"/>
    <xf numFmtId="10" fontId="13" fillId="0" borderId="0" xfId="0" applyNumberFormat="1" applyFont="1" applyBorder="1"/>
    <xf numFmtId="0" fontId="19" fillId="0" borderId="0" xfId="0" applyFont="1" applyBorder="1"/>
    <xf numFmtId="10" fontId="14" fillId="9" borderId="0" xfId="0" applyNumberFormat="1" applyFont="1" applyFill="1" applyBorder="1"/>
    <xf numFmtId="0" fontId="9" fillId="2" borderId="0" xfId="0" applyFont="1" applyFill="1" applyBorder="1"/>
    <xf numFmtId="167" fontId="7" fillId="0" borderId="14" xfId="0" applyNumberFormat="1" applyFont="1" applyBorder="1" applyAlignment="1">
      <alignment horizontal="right"/>
    </xf>
    <xf numFmtId="167" fontId="7" fillId="0" borderId="0" xfId="0" applyNumberFormat="1" applyFont="1" applyBorder="1" applyAlignment="1">
      <alignment horizontal="right"/>
    </xf>
    <xf numFmtId="167" fontId="14" fillId="8" borderId="16" xfId="0" applyNumberFormat="1" applyFont="1" applyFill="1" applyBorder="1" applyAlignment="1">
      <alignment horizontal="right"/>
    </xf>
    <xf numFmtId="167" fontId="14" fillId="8" borderId="17" xfId="0" applyNumberFormat="1" applyFont="1" applyFill="1" applyBorder="1" applyAlignment="1">
      <alignment horizontal="right"/>
    </xf>
    <xf numFmtId="167" fontId="11" fillId="8" borderId="17" xfId="0" applyNumberFormat="1" applyFont="1" applyFill="1" applyBorder="1"/>
    <xf numFmtId="0" fontId="8" fillId="0" borderId="25" xfId="0" applyFont="1"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8" fillId="0" borderId="5" xfId="0" applyFont="1" applyBorder="1" applyAlignment="1">
      <alignment vertical="center" wrapText="1"/>
    </xf>
    <xf numFmtId="0" fontId="0" fillId="0" borderId="5" xfId="0" applyBorder="1" applyAlignment="1">
      <alignment vertical="center"/>
    </xf>
    <xf numFmtId="0" fontId="0" fillId="0" borderId="27" xfId="0" applyBorder="1" applyAlignment="1">
      <alignment vertical="center"/>
    </xf>
    <xf numFmtId="0" fontId="0" fillId="0" borderId="25" xfId="0" applyBorder="1" applyAlignment="1">
      <alignment vertical="center" wrapText="1"/>
    </xf>
    <xf numFmtId="0" fontId="8" fillId="0" borderId="25" xfId="0" applyFont="1" applyBorder="1" applyAlignment="1">
      <alignment horizontal="left" vertical="center" wrapText="1"/>
    </xf>
    <xf numFmtId="0" fontId="17" fillId="0" borderId="25" xfId="0" applyFont="1" applyBorder="1" applyAlignment="1">
      <alignment horizontal="left" vertical="center" wrapText="1"/>
    </xf>
    <xf numFmtId="0" fontId="19" fillId="0" borderId="24" xfId="0" applyFont="1" applyBorder="1" applyAlignment="1">
      <alignment horizontal="center" vertical="center"/>
    </xf>
    <xf numFmtId="0" fontId="19" fillId="0" borderId="4" xfId="0" applyFont="1" applyBorder="1" applyAlignment="1">
      <alignment horizontal="center" vertical="center"/>
    </xf>
    <xf numFmtId="0" fontId="8" fillId="0" borderId="25" xfId="0" applyFont="1" applyBorder="1" applyAlignment="1">
      <alignment vertical="center"/>
    </xf>
    <xf numFmtId="0" fontId="8" fillId="0" borderId="24" xfId="0" applyFont="1" applyBorder="1" applyAlignment="1">
      <alignment horizontal="left" vertical="center" wrapText="1"/>
    </xf>
    <xf numFmtId="0" fontId="8" fillId="0" borderId="29" xfId="0" applyFont="1" applyBorder="1" applyAlignment="1">
      <alignment horizontal="left" vertical="center" wrapText="1"/>
    </xf>
    <xf numFmtId="0" fontId="38" fillId="10" borderId="8" xfId="0" applyFont="1" applyFill="1" applyBorder="1" applyAlignment="1" applyProtection="1">
      <alignment horizontal="center" vertical="center"/>
      <protection locked="0"/>
    </xf>
    <xf numFmtId="174" fontId="38" fillId="10" borderId="8" xfId="0" applyNumberFormat="1" applyFont="1" applyFill="1" applyBorder="1" applyAlignment="1" applyProtection="1">
      <alignment horizontal="center" vertical="center"/>
      <protection locked="0"/>
    </xf>
    <xf numFmtId="0" fontId="38" fillId="10" borderId="28" xfId="0" applyFont="1" applyFill="1" applyBorder="1" applyAlignment="1" applyProtection="1">
      <alignment horizontal="center" vertical="center"/>
      <protection locked="0"/>
    </xf>
    <xf numFmtId="167" fontId="36" fillId="0" borderId="0" xfId="0" applyNumberFormat="1" applyFont="1"/>
    <xf numFmtId="44" fontId="16" fillId="3" borderId="0" xfId="0" applyNumberFormat="1" applyFont="1" applyFill="1"/>
    <xf numFmtId="44" fontId="16" fillId="3" borderId="0" xfId="2" applyNumberFormat="1" applyFont="1" applyFill="1"/>
    <xf numFmtId="44" fontId="16" fillId="3" borderId="0" xfId="0" applyNumberFormat="1" applyFont="1" applyFill="1" applyBorder="1"/>
    <xf numFmtId="0" fontId="33" fillId="0" borderId="0" xfId="3" applyFont="1" applyBorder="1"/>
    <xf numFmtId="0" fontId="41" fillId="0" borderId="0" xfId="3" applyFont="1" applyBorder="1" applyAlignment="1">
      <alignment horizontal="left" vertical="center" wrapText="1"/>
    </xf>
    <xf numFmtId="0" fontId="42" fillId="0" borderId="0" xfId="0" applyFont="1" applyBorder="1" applyAlignment="1">
      <alignment horizontal="left" vertical="center" wrapText="1"/>
    </xf>
    <xf numFmtId="178" fontId="39" fillId="10" borderId="24" xfId="0" applyNumberFormat="1" applyFont="1" applyFill="1" applyBorder="1" applyAlignment="1">
      <alignment horizontal="left" vertical="center"/>
    </xf>
    <xf numFmtId="178" fontId="39" fillId="10" borderId="25" xfId="0" applyNumberFormat="1" applyFont="1" applyFill="1" applyBorder="1" applyAlignment="1">
      <alignment horizontal="left" vertical="center"/>
    </xf>
    <xf numFmtId="178" fontId="39" fillId="10" borderId="29" xfId="0" applyNumberFormat="1" applyFont="1" applyFill="1" applyBorder="1" applyAlignment="1">
      <alignment horizontal="left" vertical="center"/>
    </xf>
    <xf numFmtId="178" fontId="39" fillId="10" borderId="6" xfId="0" applyNumberFormat="1" applyFont="1" applyFill="1" applyBorder="1" applyAlignment="1">
      <alignment horizontal="center" vertical="center"/>
    </xf>
    <xf numFmtId="167" fontId="43" fillId="10" borderId="22" xfId="1" applyNumberFormat="1" applyFont="1" applyFill="1" applyBorder="1" applyProtection="1">
      <protection locked="0"/>
    </xf>
    <xf numFmtId="0" fontId="39" fillId="10" borderId="7" xfId="0" applyFont="1" applyFill="1" applyBorder="1" applyAlignment="1" applyProtection="1">
      <alignment horizontal="left" indent="1"/>
      <protection locked="0"/>
    </xf>
    <xf numFmtId="167" fontId="43" fillId="10" borderId="7" xfId="1" applyNumberFormat="1" applyFont="1" applyFill="1" applyBorder="1" applyProtection="1">
      <protection locked="0"/>
    </xf>
  </cellXfs>
  <cellStyles count="4">
    <cellStyle name="Currency" xfId="1" builtinId="4"/>
    <cellStyle name="Normal" xfId="0" builtinId="0"/>
    <cellStyle name="Normal 2" xfId="3" xr:uid="{A3EA727A-5EB6-465E-9A1B-57C2F76E5F55}"/>
    <cellStyle name="Percent" xfId="2"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00FF"/>
      <color rgb="FFB7DEE8"/>
      <color rgb="FF3184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3020A-6903-A54A-A736-A8DDD4A491AD}">
  <dimension ref="B2:N18"/>
  <sheetViews>
    <sheetView tabSelected="1" zoomScaleNormal="100" workbookViewId="0">
      <selection activeCell="K9" sqref="K9"/>
    </sheetView>
  </sheetViews>
  <sheetFormatPr defaultColWidth="10.6640625" defaultRowHeight="12.75"/>
  <cols>
    <col min="1" max="1" width="2.46484375" customWidth="1"/>
    <col min="2" max="2" width="3" customWidth="1"/>
    <col min="7" max="7" width="15.86328125" customWidth="1"/>
    <col min="8" max="8" width="35.1328125" customWidth="1"/>
    <col min="9" max="9" width="10.33203125" style="60" customWidth="1"/>
    <col min="13" max="14" width="0" hidden="1" customWidth="1"/>
  </cols>
  <sheetData>
    <row r="2" spans="2:14" s="48" customFormat="1" ht="18">
      <c r="B2" s="46" t="s">
        <v>11</v>
      </c>
      <c r="C2" s="46"/>
      <c r="D2" s="46"/>
      <c r="E2" s="47"/>
      <c r="F2" s="47"/>
      <c r="H2" s="205" t="s">
        <v>72</v>
      </c>
      <c r="I2"/>
    </row>
    <row r="4" spans="2:14" ht="13.15">
      <c r="B4" s="28" t="s">
        <v>58</v>
      </c>
      <c r="C4" s="27"/>
      <c r="D4" s="27"/>
      <c r="E4" s="27"/>
      <c r="F4" s="27"/>
      <c r="G4" s="27"/>
      <c r="H4" s="27"/>
      <c r="I4" s="59"/>
    </row>
    <row r="5" spans="2:14" ht="39" customHeight="1" thickBot="1">
      <c r="B5" s="190" t="s">
        <v>63</v>
      </c>
      <c r="C5" s="185"/>
      <c r="D5" s="185"/>
      <c r="E5" s="185"/>
      <c r="F5" s="185"/>
      <c r="G5" s="185"/>
      <c r="H5" s="185"/>
      <c r="I5" s="191"/>
      <c r="M5" s="65">
        <v>45839</v>
      </c>
      <c r="N5" s="64">
        <f t="shared" ref="N5" si="0">M5</f>
        <v>45839</v>
      </c>
    </row>
    <row r="6" spans="2:14" ht="13.5" thickBot="1">
      <c r="B6" s="187">
        <v>1</v>
      </c>
      <c r="C6" s="189" t="s">
        <v>56</v>
      </c>
      <c r="D6" s="179"/>
      <c r="E6" s="179"/>
      <c r="F6" s="179"/>
      <c r="G6" s="179"/>
      <c r="H6" s="180"/>
      <c r="I6" s="192" t="s">
        <v>2</v>
      </c>
    </row>
    <row r="7" spans="2:14" ht="13.5" thickBot="1">
      <c r="B7" s="187">
        <v>2</v>
      </c>
      <c r="C7" s="189" t="s">
        <v>57</v>
      </c>
      <c r="D7" s="179"/>
      <c r="E7" s="179"/>
      <c r="F7" s="179"/>
      <c r="G7" s="179"/>
      <c r="H7" s="180"/>
      <c r="I7" s="193">
        <v>45839</v>
      </c>
      <c r="J7" s="36"/>
    </row>
    <row r="8" spans="2:14" ht="37.15" customHeight="1">
      <c r="B8" s="188">
        <v>3</v>
      </c>
      <c r="C8" s="181" t="s">
        <v>70</v>
      </c>
      <c r="D8" s="182"/>
      <c r="E8" s="182"/>
      <c r="F8" s="182"/>
      <c r="G8" s="182"/>
      <c r="H8" s="183"/>
      <c r="I8" s="194">
        <v>9</v>
      </c>
    </row>
    <row r="9" spans="2:14" ht="27.85" customHeight="1">
      <c r="B9" s="187">
        <v>4</v>
      </c>
      <c r="C9" s="178" t="s">
        <v>60</v>
      </c>
      <c r="D9" s="184"/>
      <c r="E9" s="184"/>
      <c r="F9" s="184"/>
      <c r="G9" s="184"/>
      <c r="H9" s="184"/>
      <c r="I9" s="180"/>
    </row>
    <row r="10" spans="2:14" s="43" customFormat="1" ht="27.85" customHeight="1">
      <c r="B10" s="187">
        <v>5</v>
      </c>
      <c r="C10" s="185" t="s">
        <v>61</v>
      </c>
      <c r="D10" s="186"/>
      <c r="E10" s="186"/>
      <c r="F10" s="186"/>
      <c r="G10" s="186"/>
      <c r="H10" s="186"/>
      <c r="I10" s="180"/>
      <c r="K10" s="62"/>
      <c r="M10" s="63"/>
    </row>
    <row r="11" spans="2:14" ht="24.4" customHeight="1">
      <c r="B11" s="187">
        <v>6</v>
      </c>
      <c r="C11" s="178" t="s">
        <v>62</v>
      </c>
      <c r="D11" s="184"/>
      <c r="E11" s="184"/>
      <c r="F11" s="184"/>
      <c r="G11" s="184"/>
      <c r="H11" s="184"/>
      <c r="I11" s="180"/>
      <c r="L11" s="64"/>
      <c r="M11" s="65">
        <v>45689</v>
      </c>
      <c r="N11" s="64">
        <f>M11</f>
        <v>45689</v>
      </c>
    </row>
    <row r="12" spans="2:14">
      <c r="M12" s="65">
        <v>45778</v>
      </c>
      <c r="N12" s="64">
        <f t="shared" ref="N12:N14" si="1">M12</f>
        <v>45778</v>
      </c>
    </row>
    <row r="13" spans="2:14" ht="13.15">
      <c r="B13" s="28" t="s">
        <v>59</v>
      </c>
      <c r="C13" s="27"/>
      <c r="D13" s="27"/>
      <c r="E13" s="27"/>
      <c r="F13" s="27"/>
      <c r="G13" s="27"/>
      <c r="H13" s="27"/>
      <c r="I13" s="59"/>
      <c r="M13" s="65">
        <v>45809</v>
      </c>
      <c r="N13" s="64">
        <f t="shared" si="1"/>
        <v>45809</v>
      </c>
    </row>
    <row r="14" spans="2:14" ht="39" customHeight="1">
      <c r="B14" s="190" t="s">
        <v>64</v>
      </c>
      <c r="C14" s="185"/>
      <c r="D14" s="185"/>
      <c r="E14" s="185"/>
      <c r="F14" s="185"/>
      <c r="G14" s="185"/>
      <c r="H14" s="185"/>
      <c r="I14" s="191"/>
      <c r="M14" s="65">
        <v>45839</v>
      </c>
      <c r="N14" s="64">
        <f t="shared" si="1"/>
        <v>45839</v>
      </c>
    </row>
    <row r="15" spans="2:14" ht="40.5" customHeight="1">
      <c r="B15" s="187">
        <v>1</v>
      </c>
      <c r="C15" s="178" t="s">
        <v>65</v>
      </c>
      <c r="D15" s="184"/>
      <c r="E15" s="184"/>
      <c r="F15" s="184"/>
      <c r="G15" s="184"/>
      <c r="H15" s="184"/>
      <c r="I15" s="180"/>
    </row>
    <row r="16" spans="2:14" ht="89.25" customHeight="1">
      <c r="B16" s="187">
        <v>2</v>
      </c>
      <c r="C16" s="178" t="s">
        <v>66</v>
      </c>
      <c r="D16" s="184"/>
      <c r="E16" s="184"/>
      <c r="F16" s="184"/>
      <c r="G16" s="184"/>
      <c r="H16" s="184"/>
      <c r="I16" s="180"/>
    </row>
    <row r="17" spans="2:9" ht="29.65" customHeight="1">
      <c r="B17" s="187">
        <v>3</v>
      </c>
      <c r="C17" s="178" t="s">
        <v>67</v>
      </c>
      <c r="D17" s="184"/>
      <c r="E17" s="184"/>
      <c r="F17" s="184"/>
      <c r="G17" s="184"/>
      <c r="H17" s="184"/>
      <c r="I17" s="180"/>
    </row>
    <row r="18" spans="2:9" ht="51.4" customHeight="1">
      <c r="B18" s="187">
        <v>4</v>
      </c>
      <c r="C18" s="178" t="s">
        <v>68</v>
      </c>
      <c r="D18" s="184"/>
      <c r="E18" s="184"/>
      <c r="F18" s="184"/>
      <c r="G18" s="184"/>
      <c r="H18" s="184"/>
      <c r="I18" s="180"/>
    </row>
  </sheetData>
  <sheetProtection algorithmName="SHA-512" hashValue="RKN4DMjYMJdJ8l++w1x2TLKBDIuyqPhl43ujECmjKCnKnAQBGN0ERR+NjlNinRC5V29mT2ass4xABldESq0TuA==" saltValue="mGSbtQxUfgfTXrgS0Y+RMw==" spinCount="100000" sheet="1" objects="1" scenarios="1"/>
  <mergeCells count="12">
    <mergeCell ref="C15:I15"/>
    <mergeCell ref="C16:I16"/>
    <mergeCell ref="C17:I17"/>
    <mergeCell ref="C18:I18"/>
    <mergeCell ref="C6:H6"/>
    <mergeCell ref="C7:H7"/>
    <mergeCell ref="B14:I14"/>
    <mergeCell ref="B5:I5"/>
    <mergeCell ref="C8:H8"/>
    <mergeCell ref="C9:I9"/>
    <mergeCell ref="C10:I10"/>
    <mergeCell ref="C11:I11"/>
  </mergeCells>
  <dataValidations count="3">
    <dataValidation type="list" allowBlank="1" showInputMessage="1" showErrorMessage="1" sqref="I6" xr:uid="{D8906AE8-E3DC-46C7-BE8E-225EC135100E}">
      <formula1>"FY26, FY27, FY28, FY29, FY30, FY31, FY32, FY33, FY34, FY35, FY36, FY37, FY38, FY39, FY40"</formula1>
    </dataValidation>
    <dataValidation type="list" operator="equal" allowBlank="1" showInputMessage="1" showErrorMessage="1" sqref="I7" xr:uid="{6B32EB34-21C1-4105-ACDD-1FFB724723D8}">
      <formula1>$N$11:$N$18</formula1>
    </dataValidation>
    <dataValidation type="whole" allowBlank="1" showInputMessage="1" showErrorMessage="1" sqref="I8" xr:uid="{19507DDD-F835-4CFC-BB79-8719D89773EA}">
      <formula1>1</formula1>
      <formula2>12</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F69C7-7164-D04D-8D41-7F1B237447AB}">
  <dimension ref="A1:AW81"/>
  <sheetViews>
    <sheetView zoomScaleNormal="100" workbookViewId="0">
      <pane xSplit="1" ySplit="3" topLeftCell="B4" activePane="bottomRight" state="frozen"/>
      <selection pane="topRight" activeCell="B1" sqref="B1"/>
      <selection pane="bottomLeft" activeCell="A3" sqref="A3"/>
      <selection pane="bottomRight" activeCell="I20" sqref="I20"/>
    </sheetView>
  </sheetViews>
  <sheetFormatPr defaultColWidth="10.6640625" defaultRowHeight="12.75"/>
  <cols>
    <col min="1" max="1" width="49.19921875" customWidth="1"/>
    <col min="2" max="6" width="15.73046875" customWidth="1"/>
    <col min="7" max="7" width="3.33203125" customWidth="1"/>
  </cols>
  <sheetData>
    <row r="1" spans="1:49" s="70" customFormat="1" ht="18">
      <c r="A1" s="199" t="s">
        <v>69</v>
      </c>
      <c r="B1" s="202" t="s">
        <v>72</v>
      </c>
      <c r="C1" s="203"/>
      <c r="D1" s="204"/>
      <c r="E1" s="47"/>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row>
    <row r="2" spans="1:49" ht="34.5" customHeight="1">
      <c r="A2" s="200" t="s">
        <v>71</v>
      </c>
      <c r="B2" s="201"/>
      <c r="C2" s="201"/>
      <c r="D2" s="201"/>
    </row>
    <row r="3" spans="1:49" s="21" customFormat="1" ht="39.4">
      <c r="A3" s="29"/>
      <c r="B3" s="51" t="str">
        <f>"FY"&amp;(RIGHT(Instructions!$I$6,2)-2)&amp;" Actuals"</f>
        <v>FY24 Actuals</v>
      </c>
      <c r="C3" s="51" t="str">
        <f>"YTD FY"&amp;(RIGHT(Instructions!$I$6,2)-1)&amp;" Actuals"</f>
        <v>YTD FY25 Actuals</v>
      </c>
      <c r="D3" s="51" t="str">
        <f>"Projected FY"&amp;(RIGHT(Instructions!$I$6,2)-1)&amp;" Year-End Actuals"</f>
        <v>Projected FY25 Year-End Actuals</v>
      </c>
      <c r="E3" s="51" t="str">
        <f>Instructions!I6&amp;" Budget"</f>
        <v>FY26 Budget</v>
      </c>
      <c r="F3" s="49" t="str">
        <f>"% Change from FY"&amp;(RIGHT(Instructions!$I$6,2)-1)&amp;" to "&amp;Instructions!I6</f>
        <v>% Change from FY25 to FY26</v>
      </c>
      <c r="G3" s="30"/>
    </row>
    <row r="4" spans="1:49" ht="13.15">
      <c r="A4" s="2"/>
      <c r="B4" s="3"/>
      <c r="C4" s="4"/>
      <c r="D4" s="4"/>
      <c r="E4" s="4"/>
      <c r="F4" s="5"/>
      <c r="G4" s="5"/>
    </row>
    <row r="5" spans="1:49" ht="15">
      <c r="A5" s="13" t="s">
        <v>3</v>
      </c>
      <c r="B5" s="14"/>
      <c r="C5" s="15"/>
      <c r="D5" s="15"/>
      <c r="E5" s="15"/>
      <c r="F5" s="16" t="str">
        <f>IF(ISBLANK(E5),"",((E5-C5)/C5))</f>
        <v/>
      </c>
      <c r="G5" s="10"/>
    </row>
    <row r="6" spans="1:49" ht="5.65" customHeight="1">
      <c r="A6" s="2"/>
      <c r="B6" s="3"/>
      <c r="C6" s="4"/>
      <c r="D6" s="4"/>
      <c r="E6" s="4"/>
      <c r="F6" s="5"/>
      <c r="G6" s="5"/>
    </row>
    <row r="7" spans="1:49" s="21" customFormat="1" ht="13.15">
      <c r="A7" s="17" t="s">
        <v>10</v>
      </c>
      <c r="B7" s="18"/>
      <c r="C7" s="18"/>
      <c r="D7" s="18"/>
      <c r="E7" s="18"/>
      <c r="F7" s="24"/>
      <c r="G7" s="25"/>
    </row>
    <row r="8" spans="1:49" ht="14.25">
      <c r="A8" s="207" t="s">
        <v>16</v>
      </c>
      <c r="B8" s="208">
        <v>0</v>
      </c>
      <c r="C8" s="208">
        <v>0</v>
      </c>
      <c r="D8" s="164">
        <f>(C8/Instructions!$I$8)*12</f>
        <v>0</v>
      </c>
      <c r="E8" s="208">
        <v>0</v>
      </c>
      <c r="F8" s="165" t="str">
        <f>IFERROR(IF(ISBLANK(E8),"",((E8-D8)/D8)),"")</f>
        <v/>
      </c>
      <c r="G8" s="5"/>
    </row>
    <row r="9" spans="1:49" ht="14.25">
      <c r="A9" s="207" t="s">
        <v>17</v>
      </c>
      <c r="B9" s="208">
        <v>0</v>
      </c>
      <c r="C9" s="208">
        <v>0</v>
      </c>
      <c r="D9" s="164">
        <f>(C9/Instructions!$I$8)*12</f>
        <v>0</v>
      </c>
      <c r="E9" s="208">
        <v>0</v>
      </c>
      <c r="F9" s="165" t="str">
        <f t="shared" ref="F9:F14" si="0">IFERROR(IF(ISBLANK(E9),"",((E9-D9)/D9)),"")</f>
        <v/>
      </c>
      <c r="G9" s="5"/>
    </row>
    <row r="10" spans="1:49" ht="14.25">
      <c r="A10" s="207" t="s">
        <v>18</v>
      </c>
      <c r="B10" s="208">
        <v>0</v>
      </c>
      <c r="C10" s="208">
        <v>0</v>
      </c>
      <c r="D10" s="164">
        <f>(C10/Instructions!$I$8)*12</f>
        <v>0</v>
      </c>
      <c r="E10" s="208">
        <v>0</v>
      </c>
      <c r="F10" s="165" t="str">
        <f>IFERROR(IF(ISBLANK(E10),"",((E10-D10)/D10)),"")</f>
        <v/>
      </c>
      <c r="G10" s="5"/>
      <c r="J10" s="21"/>
    </row>
    <row r="11" spans="1:49" ht="14.25">
      <c r="A11" s="207" t="s">
        <v>25</v>
      </c>
      <c r="B11" s="208">
        <v>0</v>
      </c>
      <c r="C11" s="208">
        <v>0</v>
      </c>
      <c r="D11" s="164">
        <f>(C11/Instructions!$I$8)*12</f>
        <v>0</v>
      </c>
      <c r="E11" s="208">
        <v>0</v>
      </c>
      <c r="F11" s="165" t="str">
        <f t="shared" si="0"/>
        <v/>
      </c>
      <c r="G11" s="5"/>
    </row>
    <row r="12" spans="1:49" ht="14.25">
      <c r="A12" s="207" t="s">
        <v>25</v>
      </c>
      <c r="B12" s="208">
        <v>0</v>
      </c>
      <c r="C12" s="208">
        <v>0</v>
      </c>
      <c r="D12" s="164">
        <f>(C12/Instructions!$I$8)*12</f>
        <v>0</v>
      </c>
      <c r="E12" s="208">
        <v>0</v>
      </c>
      <c r="F12" s="165" t="str">
        <f t="shared" si="0"/>
        <v/>
      </c>
      <c r="G12" s="5"/>
    </row>
    <row r="13" spans="1:49" ht="14.25">
      <c r="A13" s="207" t="s">
        <v>25</v>
      </c>
      <c r="B13" s="208">
        <v>0</v>
      </c>
      <c r="C13" s="208">
        <v>0</v>
      </c>
      <c r="D13" s="164">
        <f>(C13/Instructions!$I$8)*12</f>
        <v>0</v>
      </c>
      <c r="E13" s="208">
        <v>0</v>
      </c>
      <c r="F13" s="165" t="str">
        <f t="shared" si="0"/>
        <v/>
      </c>
      <c r="G13" s="5"/>
    </row>
    <row r="14" spans="1:49" s="21" customFormat="1" ht="13.15">
      <c r="A14" s="17" t="s">
        <v>12</v>
      </c>
      <c r="B14" s="19">
        <f>SUM(B8:B13)</f>
        <v>0</v>
      </c>
      <c r="C14" s="19">
        <f>SUM(C8:C13)</f>
        <v>0</v>
      </c>
      <c r="D14" s="158">
        <f>SUM(D8:D13)</f>
        <v>0</v>
      </c>
      <c r="E14" s="19">
        <f>SUM(E8:E13)</f>
        <v>0</v>
      </c>
      <c r="F14" s="162" t="str">
        <f t="shared" si="0"/>
        <v/>
      </c>
      <c r="G14" s="26"/>
    </row>
    <row r="15" spans="1:49" ht="13.15">
      <c r="A15" s="2"/>
      <c r="B15" s="12"/>
      <c r="C15" s="12"/>
      <c r="D15" s="157"/>
      <c r="E15" s="5"/>
      <c r="F15" s="166"/>
      <c r="G15" s="5"/>
    </row>
    <row r="16" spans="1:49" s="21" customFormat="1" ht="13.15">
      <c r="A16" s="17" t="s">
        <v>4</v>
      </c>
      <c r="B16" s="19"/>
      <c r="C16" s="19"/>
      <c r="D16" s="158"/>
      <c r="E16" s="19"/>
      <c r="F16" s="167"/>
      <c r="G16" s="25"/>
    </row>
    <row r="17" spans="1:7" ht="14.25">
      <c r="A17" s="207" t="s">
        <v>13</v>
      </c>
      <c r="B17" s="208">
        <v>0</v>
      </c>
      <c r="C17" s="208">
        <v>0</v>
      </c>
      <c r="D17" s="164">
        <f>(C17/Instructions!$I$8)*12</f>
        <v>0</v>
      </c>
      <c r="E17" s="208">
        <v>0</v>
      </c>
      <c r="F17" s="165" t="str">
        <f>IFERROR(IF(ISBLANK(E17),"",((E17-D17)/D17)),"")</f>
        <v/>
      </c>
      <c r="G17" s="5"/>
    </row>
    <row r="18" spans="1:7" ht="14.25">
      <c r="A18" s="207" t="s">
        <v>14</v>
      </c>
      <c r="B18" s="208">
        <v>0</v>
      </c>
      <c r="C18" s="208">
        <v>0</v>
      </c>
      <c r="D18" s="164">
        <f>(C18/Instructions!$I$8)*12</f>
        <v>0</v>
      </c>
      <c r="E18" s="208">
        <v>0</v>
      </c>
      <c r="F18" s="165" t="str">
        <f>IFERROR(IF(ISBLANK(E18),"",((E18-D18)/D18)),"")</f>
        <v/>
      </c>
      <c r="G18" s="5"/>
    </row>
    <row r="19" spans="1:7" ht="14.25">
      <c r="A19" s="207" t="s">
        <v>15</v>
      </c>
      <c r="B19" s="208">
        <v>0</v>
      </c>
      <c r="C19" s="208">
        <v>0</v>
      </c>
      <c r="D19" s="164">
        <f>(C19/Instructions!$I$8)*12</f>
        <v>0</v>
      </c>
      <c r="E19" s="208">
        <v>0</v>
      </c>
      <c r="F19" s="165" t="str">
        <f>IFERROR(IF(ISBLANK(E19),"",((E19-D19)/D19)),"")</f>
        <v/>
      </c>
      <c r="G19" s="5"/>
    </row>
    <row r="20" spans="1:7" s="21" customFormat="1" ht="13.15">
      <c r="A20" s="17" t="s">
        <v>5</v>
      </c>
      <c r="B20" s="19">
        <f>SUM(B17:B19)</f>
        <v>0</v>
      </c>
      <c r="C20" s="19">
        <f>SUM(C17:C19)</f>
        <v>0</v>
      </c>
      <c r="D20" s="158">
        <f>SUM(D17:D19)</f>
        <v>0</v>
      </c>
      <c r="E20" s="19">
        <f>SUM(E17:E19)</f>
        <v>0</v>
      </c>
      <c r="F20" s="158" t="str">
        <f>IFERROR(IF(ISBLANK(E20),"",((E20-D20)/D20)),"")</f>
        <v/>
      </c>
      <c r="G20" s="26"/>
    </row>
    <row r="21" spans="1:7" ht="4.9000000000000004" customHeight="1">
      <c r="A21" s="2"/>
      <c r="B21" s="3"/>
      <c r="C21" s="4"/>
      <c r="D21" s="159"/>
      <c r="E21" s="4"/>
      <c r="F21" s="166"/>
      <c r="G21" s="5"/>
    </row>
    <row r="22" spans="1:7" s="21" customFormat="1" ht="15">
      <c r="A22" s="13" t="s">
        <v>6</v>
      </c>
      <c r="B22" s="196">
        <f>B20+B14</f>
        <v>0</v>
      </c>
      <c r="C22" s="196">
        <f>C20+C14</f>
        <v>0</v>
      </c>
      <c r="D22" s="198">
        <f>D20+D14</f>
        <v>0</v>
      </c>
      <c r="E22" s="196">
        <f>E20+E14</f>
        <v>0</v>
      </c>
      <c r="F22" s="168" t="str">
        <f>IFERROR(IF(ISBLANK(E22),"",((E22-D22)/D22)),"")</f>
        <v/>
      </c>
      <c r="G22" s="23"/>
    </row>
    <row r="23" spans="1:7" ht="23.25" customHeight="1">
      <c r="A23" s="7"/>
      <c r="B23" s="9"/>
      <c r="C23" s="9"/>
      <c r="D23" s="161"/>
      <c r="E23" s="9"/>
      <c r="F23" s="169"/>
      <c r="G23" s="10"/>
    </row>
    <row r="24" spans="1:7" s="21" customFormat="1" ht="15">
      <c r="A24" s="13" t="s">
        <v>1</v>
      </c>
      <c r="B24" s="22"/>
      <c r="C24" s="22"/>
      <c r="D24" s="160"/>
      <c r="E24" s="22"/>
      <c r="F24" s="160"/>
      <c r="G24" s="23"/>
    </row>
    <row r="25" spans="1:7" ht="5.65" customHeight="1">
      <c r="A25" s="2"/>
      <c r="B25" s="3"/>
      <c r="C25" s="4"/>
      <c r="D25" s="159"/>
      <c r="E25" s="4"/>
      <c r="F25" s="166"/>
      <c r="G25" s="5"/>
    </row>
    <row r="26" spans="1:7" s="21" customFormat="1" ht="13.15">
      <c r="A26" s="17" t="s">
        <v>19</v>
      </c>
      <c r="B26" s="19"/>
      <c r="C26" s="19"/>
      <c r="D26" s="158"/>
      <c r="E26" s="19"/>
      <c r="F26" s="167"/>
      <c r="G26" s="25"/>
    </row>
    <row r="27" spans="1:7" ht="14.25">
      <c r="A27" s="207" t="s">
        <v>24</v>
      </c>
      <c r="B27" s="208">
        <v>0</v>
      </c>
      <c r="C27" s="208">
        <v>0</v>
      </c>
      <c r="D27" s="164">
        <f>(C27/Instructions!$I$8)*12</f>
        <v>0</v>
      </c>
      <c r="E27" s="208">
        <v>0</v>
      </c>
      <c r="F27" s="165" t="str">
        <f t="shared" ref="F27:F32" si="1">IFERROR(IF(ISBLANK(E27),"",((E27-D27)/D27)),"")</f>
        <v/>
      </c>
      <c r="G27" s="6"/>
    </row>
    <row r="28" spans="1:7" ht="14.25">
      <c r="A28" s="207" t="s">
        <v>23</v>
      </c>
      <c r="B28" s="208">
        <v>0</v>
      </c>
      <c r="C28" s="208">
        <v>0</v>
      </c>
      <c r="D28" s="164">
        <f>(C28/Instructions!$I$8)*12</f>
        <v>0</v>
      </c>
      <c r="E28" s="208">
        <v>0</v>
      </c>
      <c r="F28" s="165" t="str">
        <f t="shared" si="1"/>
        <v/>
      </c>
      <c r="G28" s="6"/>
    </row>
    <row r="29" spans="1:7" ht="14.25">
      <c r="A29" s="207" t="s">
        <v>22</v>
      </c>
      <c r="B29" s="208">
        <v>0</v>
      </c>
      <c r="C29" s="208">
        <v>0</v>
      </c>
      <c r="D29" s="164">
        <f>(C29/Instructions!$I$8)*12</f>
        <v>0</v>
      </c>
      <c r="E29" s="208">
        <v>0</v>
      </c>
      <c r="F29" s="165" t="str">
        <f t="shared" si="1"/>
        <v/>
      </c>
      <c r="G29" s="6"/>
    </row>
    <row r="30" spans="1:7" ht="14.25">
      <c r="A30" s="207" t="s">
        <v>21</v>
      </c>
      <c r="B30" s="208">
        <v>0</v>
      </c>
      <c r="C30" s="208">
        <v>0</v>
      </c>
      <c r="D30" s="164">
        <f>(C30/Instructions!$I$8)*12</f>
        <v>0</v>
      </c>
      <c r="E30" s="208">
        <v>0</v>
      </c>
      <c r="F30" s="165" t="str">
        <f t="shared" si="1"/>
        <v/>
      </c>
      <c r="G30" s="6"/>
    </row>
    <row r="31" spans="1:7" ht="14.25">
      <c r="A31" s="207" t="s">
        <v>20</v>
      </c>
      <c r="B31" s="208">
        <v>0</v>
      </c>
      <c r="C31" s="208">
        <v>0</v>
      </c>
      <c r="D31" s="164">
        <f>(C31/Instructions!$I$8)*12</f>
        <v>0</v>
      </c>
      <c r="E31" s="208">
        <v>0</v>
      </c>
      <c r="F31" s="165" t="str">
        <f t="shared" si="1"/>
        <v/>
      </c>
      <c r="G31" s="6"/>
    </row>
    <row r="32" spans="1:7" ht="14.25">
      <c r="A32" s="207" t="s">
        <v>25</v>
      </c>
      <c r="B32" s="208">
        <v>0</v>
      </c>
      <c r="C32" s="208">
        <v>0</v>
      </c>
      <c r="D32" s="164">
        <f>(C32/Instructions!$I$8)*12</f>
        <v>0</v>
      </c>
      <c r="E32" s="208">
        <v>0</v>
      </c>
      <c r="F32" s="165" t="str">
        <f t="shared" si="1"/>
        <v/>
      </c>
      <c r="G32" s="6"/>
    </row>
    <row r="33" spans="1:9" ht="14.25">
      <c r="A33" s="207" t="s">
        <v>25</v>
      </c>
      <c r="B33" s="208">
        <v>0</v>
      </c>
      <c r="C33" s="208">
        <v>0</v>
      </c>
      <c r="D33" s="164">
        <f>(C33/Instructions!$I$8)*12</f>
        <v>0</v>
      </c>
      <c r="E33" s="208">
        <v>0</v>
      </c>
      <c r="F33" s="165"/>
      <c r="G33" s="6"/>
    </row>
    <row r="34" spans="1:9" ht="14.25">
      <c r="A34" s="207" t="s">
        <v>25</v>
      </c>
      <c r="B34" s="208">
        <v>0</v>
      </c>
      <c r="C34" s="208">
        <v>0</v>
      </c>
      <c r="D34" s="164">
        <f>(C34/Instructions!$I$8)*12</f>
        <v>0</v>
      </c>
      <c r="E34" s="208">
        <v>0</v>
      </c>
      <c r="F34" s="165"/>
      <c r="G34" s="6"/>
    </row>
    <row r="35" spans="1:9" ht="14.25">
      <c r="A35" s="207" t="s">
        <v>25</v>
      </c>
      <c r="B35" s="208">
        <v>0</v>
      </c>
      <c r="C35" s="208">
        <v>0</v>
      </c>
      <c r="D35" s="164">
        <f>(C35/Instructions!$I$8)*12</f>
        <v>0</v>
      </c>
      <c r="E35" s="208">
        <v>0</v>
      </c>
      <c r="F35" s="165" t="str">
        <f>IFERROR(IF(ISBLANK(E35),"",((E35-D35)/D35)),"")</f>
        <v/>
      </c>
      <c r="G35" s="6"/>
    </row>
    <row r="36" spans="1:9" s="21" customFormat="1" ht="13.15">
      <c r="A36" s="17" t="s">
        <v>48</v>
      </c>
      <c r="B36" s="19">
        <f>SUM(B27:B35)</f>
        <v>0</v>
      </c>
      <c r="C36" s="19">
        <f>SUM(C27:C35)</f>
        <v>0</v>
      </c>
      <c r="D36" s="158">
        <f>SUM(D27:D35)</f>
        <v>0</v>
      </c>
      <c r="E36" s="19">
        <f>SUM(E27:E35)</f>
        <v>0</v>
      </c>
      <c r="F36" s="162" t="str">
        <f>IFERROR(IF(ISBLANK(E36),"",((E36-D36)/D36)),"")</f>
        <v/>
      </c>
      <c r="G36" s="25"/>
    </row>
    <row r="37" spans="1:9" s="21" customFormat="1" ht="13.15">
      <c r="A37" s="17" t="s">
        <v>49</v>
      </c>
      <c r="B37" s="20" t="str">
        <f>IFERROR(B36/B20,"")</f>
        <v/>
      </c>
      <c r="C37" s="20" t="str">
        <f>IFERROR(C36/C20,"")</f>
        <v/>
      </c>
      <c r="D37" s="162" t="str">
        <f>IFERROR(D36/D20,"")</f>
        <v/>
      </c>
      <c r="E37" s="20" t="str">
        <f>IFERROR(E36/E20,"")</f>
        <v/>
      </c>
      <c r="F37" s="170"/>
      <c r="G37" s="25"/>
    </row>
    <row r="38" spans="1:9">
      <c r="D38" s="68"/>
      <c r="F38" s="68"/>
    </row>
    <row r="39" spans="1:9" s="21" customFormat="1" ht="13.15">
      <c r="A39" s="17" t="s">
        <v>29</v>
      </c>
      <c r="B39" s="19"/>
      <c r="C39" s="19"/>
      <c r="D39" s="158"/>
      <c r="E39" s="19"/>
      <c r="F39" s="167"/>
      <c r="G39" s="25"/>
    </row>
    <row r="40" spans="1:9" s="21" customFormat="1" ht="13.15">
      <c r="A40" s="52" t="s">
        <v>38</v>
      </c>
      <c r="B40" s="53"/>
      <c r="C40" s="53"/>
      <c r="D40" s="163"/>
      <c r="E40" s="53"/>
      <c r="F40" s="171"/>
      <c r="G40" s="25"/>
    </row>
    <row r="41" spans="1:9" ht="14.25">
      <c r="A41" s="207" t="s">
        <v>30</v>
      </c>
      <c r="B41" s="208">
        <v>0</v>
      </c>
      <c r="C41" s="208">
        <v>0</v>
      </c>
      <c r="D41" s="164">
        <f>(C41/Instructions!$I$8)*12</f>
        <v>0</v>
      </c>
      <c r="E41" s="208">
        <v>0</v>
      </c>
      <c r="F41" s="165" t="str">
        <f>IFERROR(IF(ISBLANK(E41),"",((E41-D41)/D41)),"")</f>
        <v/>
      </c>
      <c r="G41" s="6"/>
    </row>
    <row r="42" spans="1:9" ht="14.25">
      <c r="A42" s="207" t="s">
        <v>31</v>
      </c>
      <c r="B42" s="208">
        <v>0</v>
      </c>
      <c r="C42" s="208">
        <v>0</v>
      </c>
      <c r="D42" s="164">
        <f>(C42/Instructions!$I$8)*12</f>
        <v>0</v>
      </c>
      <c r="E42" s="208">
        <v>0</v>
      </c>
      <c r="F42" s="165" t="str">
        <f t="shared" ref="F42:F47" si="2">IFERROR(IF(ISBLANK(E42),"",((E42-D42)/D42)),"")</f>
        <v/>
      </c>
      <c r="G42" s="6"/>
    </row>
    <row r="43" spans="1:9" ht="14.25">
      <c r="A43" s="207" t="s">
        <v>32</v>
      </c>
      <c r="B43" s="208">
        <v>0</v>
      </c>
      <c r="C43" s="208">
        <v>0</v>
      </c>
      <c r="D43" s="164">
        <f>(C43/Instructions!$I$8)*12</f>
        <v>0</v>
      </c>
      <c r="E43" s="208">
        <v>0</v>
      </c>
      <c r="F43" s="165" t="str">
        <f t="shared" si="2"/>
        <v/>
      </c>
      <c r="G43" s="6"/>
    </row>
    <row r="44" spans="1:9" ht="14.25">
      <c r="A44" s="207" t="s">
        <v>25</v>
      </c>
      <c r="B44" s="208">
        <v>0</v>
      </c>
      <c r="C44" s="208">
        <v>0</v>
      </c>
      <c r="D44" s="164">
        <f>(C44/Instructions!$I$8)*12</f>
        <v>0</v>
      </c>
      <c r="E44" s="208">
        <v>0</v>
      </c>
      <c r="F44" s="165" t="str">
        <f t="shared" si="2"/>
        <v/>
      </c>
      <c r="G44" s="6"/>
      <c r="I44" s="61"/>
    </row>
    <row r="45" spans="1:9" ht="14.25">
      <c r="A45" s="207" t="s">
        <v>25</v>
      </c>
      <c r="B45" s="208">
        <v>0</v>
      </c>
      <c r="C45" s="208">
        <v>0</v>
      </c>
      <c r="D45" s="164">
        <f>(C45/Instructions!$I$8)*12</f>
        <v>0</v>
      </c>
      <c r="E45" s="208">
        <v>0</v>
      </c>
      <c r="F45" s="165" t="str">
        <f t="shared" si="2"/>
        <v/>
      </c>
      <c r="G45" s="6"/>
    </row>
    <row r="46" spans="1:9" ht="14.25">
      <c r="A46" s="207" t="s">
        <v>25</v>
      </c>
      <c r="B46" s="208">
        <v>0</v>
      </c>
      <c r="C46" s="208">
        <v>0</v>
      </c>
      <c r="D46" s="164">
        <f>(C46/Instructions!$I$8)*12</f>
        <v>0</v>
      </c>
      <c r="E46" s="208">
        <v>0</v>
      </c>
      <c r="F46" s="165" t="str">
        <f t="shared" si="2"/>
        <v/>
      </c>
      <c r="G46" s="6"/>
    </row>
    <row r="47" spans="1:9" s="21" customFormat="1" ht="13.15">
      <c r="A47" s="52" t="s">
        <v>37</v>
      </c>
      <c r="B47" s="53">
        <f>SUM(B41:B46)</f>
        <v>0</v>
      </c>
      <c r="C47" s="53">
        <f>SUM(C41:C46)</f>
        <v>0</v>
      </c>
      <c r="D47" s="163">
        <f>SUM(D41:D46)</f>
        <v>0</v>
      </c>
      <c r="E47" s="53">
        <f>SUM(E41:E46)</f>
        <v>0</v>
      </c>
      <c r="F47" s="171" t="str">
        <f t="shared" si="2"/>
        <v/>
      </c>
      <c r="G47" s="25"/>
    </row>
    <row r="48" spans="1:9" ht="14.25">
      <c r="A48" s="7"/>
      <c r="B48" s="4"/>
      <c r="C48" s="4"/>
      <c r="D48" s="159"/>
      <c r="E48" s="3"/>
      <c r="F48" s="166"/>
      <c r="G48" s="5"/>
    </row>
    <row r="49" spans="1:7" s="21" customFormat="1" ht="13.15">
      <c r="A49" s="52" t="s">
        <v>35</v>
      </c>
      <c r="B49" s="53"/>
      <c r="C49" s="53"/>
      <c r="D49" s="163"/>
      <c r="E49" s="54"/>
      <c r="F49" s="171"/>
      <c r="G49" s="25"/>
    </row>
    <row r="50" spans="1:7" ht="14.25">
      <c r="A50" s="207" t="s">
        <v>34</v>
      </c>
      <c r="B50" s="208">
        <v>0</v>
      </c>
      <c r="C50" s="208">
        <v>0</v>
      </c>
      <c r="D50" s="164">
        <f>(C50/Instructions!$I$8)*12</f>
        <v>0</v>
      </c>
      <c r="E50" s="208">
        <v>0</v>
      </c>
      <c r="F50" s="165" t="str">
        <f t="shared" ref="F50:F57" si="3">IFERROR(IF(ISBLANK(E50),"",((E50-D50)/D50)),"")</f>
        <v/>
      </c>
      <c r="G50" s="6"/>
    </row>
    <row r="51" spans="1:7" ht="14.25">
      <c r="A51" s="207" t="s">
        <v>33</v>
      </c>
      <c r="B51" s="208">
        <v>0</v>
      </c>
      <c r="C51" s="208">
        <v>0</v>
      </c>
      <c r="D51" s="164">
        <f>(C51/Instructions!$I$8)*12</f>
        <v>0</v>
      </c>
      <c r="E51" s="208">
        <v>0</v>
      </c>
      <c r="F51" s="165" t="str">
        <f t="shared" si="3"/>
        <v/>
      </c>
      <c r="G51" s="6"/>
    </row>
    <row r="52" spans="1:7" ht="14.25">
      <c r="A52" s="207" t="s">
        <v>27</v>
      </c>
      <c r="B52" s="208">
        <v>0</v>
      </c>
      <c r="C52" s="208">
        <v>0</v>
      </c>
      <c r="D52" s="164">
        <f>(C52/Instructions!$I$8)*12</f>
        <v>0</v>
      </c>
      <c r="E52" s="208">
        <v>0</v>
      </c>
      <c r="F52" s="165" t="str">
        <f t="shared" si="3"/>
        <v/>
      </c>
      <c r="G52" s="6"/>
    </row>
    <row r="53" spans="1:7" ht="14.25">
      <c r="A53" s="207" t="s">
        <v>28</v>
      </c>
      <c r="B53" s="208">
        <v>0</v>
      </c>
      <c r="C53" s="208">
        <v>0</v>
      </c>
      <c r="D53" s="164">
        <f>(C53/Instructions!$I$8)*12</f>
        <v>0</v>
      </c>
      <c r="E53" s="208">
        <v>0</v>
      </c>
      <c r="F53" s="165" t="str">
        <f t="shared" si="3"/>
        <v/>
      </c>
      <c r="G53" s="6"/>
    </row>
    <row r="54" spans="1:7" ht="14.25">
      <c r="A54" s="207" t="s">
        <v>25</v>
      </c>
      <c r="B54" s="208">
        <v>0</v>
      </c>
      <c r="C54" s="208">
        <v>0</v>
      </c>
      <c r="D54" s="164">
        <f>(C54/Instructions!$I$8)*12</f>
        <v>0</v>
      </c>
      <c r="E54" s="208">
        <v>0</v>
      </c>
      <c r="F54" s="165" t="str">
        <f t="shared" si="3"/>
        <v/>
      </c>
      <c r="G54" s="6"/>
    </row>
    <row r="55" spans="1:7" ht="14.25">
      <c r="A55" s="207" t="s">
        <v>25</v>
      </c>
      <c r="B55" s="208">
        <v>0</v>
      </c>
      <c r="C55" s="208">
        <v>0</v>
      </c>
      <c r="D55" s="164">
        <f>(C55/Instructions!$I$8)*12</f>
        <v>0</v>
      </c>
      <c r="E55" s="208">
        <v>0</v>
      </c>
      <c r="F55" s="165" t="str">
        <f t="shared" si="3"/>
        <v/>
      </c>
      <c r="G55" s="6"/>
    </row>
    <row r="56" spans="1:7" ht="14.25">
      <c r="A56" s="207" t="s">
        <v>25</v>
      </c>
      <c r="B56" s="208">
        <v>0</v>
      </c>
      <c r="C56" s="208">
        <v>0</v>
      </c>
      <c r="D56" s="164">
        <f>(C56/Instructions!$I$8)*12</f>
        <v>0</v>
      </c>
      <c r="E56" s="208">
        <v>0</v>
      </c>
      <c r="F56" s="165" t="str">
        <f t="shared" si="3"/>
        <v/>
      </c>
      <c r="G56" s="6"/>
    </row>
    <row r="57" spans="1:7" s="21" customFormat="1" ht="13.15">
      <c r="A57" s="52" t="s">
        <v>36</v>
      </c>
      <c r="B57" s="53">
        <f>SUM(B50:B56)</f>
        <v>0</v>
      </c>
      <c r="C57" s="53">
        <f>SUM(C50:C56)</f>
        <v>0</v>
      </c>
      <c r="D57" s="163">
        <f>SUM(D50:D56)</f>
        <v>0</v>
      </c>
      <c r="E57" s="53">
        <f>SUM(E50:E56)</f>
        <v>0</v>
      </c>
      <c r="F57" s="171" t="str">
        <f t="shared" si="3"/>
        <v/>
      </c>
      <c r="G57" s="25"/>
    </row>
    <row r="58" spans="1:7" ht="14.25">
      <c r="A58" s="7"/>
      <c r="B58" s="4"/>
      <c r="C58" s="4"/>
      <c r="D58" s="159"/>
      <c r="E58" s="3"/>
      <c r="F58" s="166" t="str">
        <f>IF(ISBLANK(E58),"",((E58-C58)/C58))</f>
        <v/>
      </c>
      <c r="G58" s="5"/>
    </row>
    <row r="59" spans="1:7" s="21" customFormat="1" ht="13.15">
      <c r="A59" s="52" t="s">
        <v>54</v>
      </c>
      <c r="B59" s="53"/>
      <c r="C59" s="53"/>
      <c r="D59" s="163"/>
      <c r="E59" s="54"/>
      <c r="F59" s="171"/>
      <c r="G59" s="25"/>
    </row>
    <row r="60" spans="1:7" ht="14.25">
      <c r="A60" s="207" t="s">
        <v>53</v>
      </c>
      <c r="B60" s="208">
        <v>0</v>
      </c>
      <c r="C60" s="208">
        <v>0</v>
      </c>
      <c r="D60" s="164">
        <f>(C60/Instructions!$I$8)*12</f>
        <v>0</v>
      </c>
      <c r="E60" s="208">
        <v>0</v>
      </c>
      <c r="F60" s="165" t="str">
        <f t="shared" ref="F60:F65" si="4">IFERROR(IF(ISBLANK(E60),"",((E60-D60)/D60)),"")</f>
        <v/>
      </c>
      <c r="G60" s="6"/>
    </row>
    <row r="61" spans="1:7" ht="14.25">
      <c r="A61" s="207" t="s">
        <v>26</v>
      </c>
      <c r="B61" s="208">
        <v>0</v>
      </c>
      <c r="C61" s="208">
        <v>0</v>
      </c>
      <c r="D61" s="164">
        <f>(C61/Instructions!$I$8)*12</f>
        <v>0</v>
      </c>
      <c r="E61" s="208">
        <v>0</v>
      </c>
      <c r="F61" s="165" t="str">
        <f t="shared" si="4"/>
        <v/>
      </c>
      <c r="G61" s="6"/>
    </row>
    <row r="62" spans="1:7" ht="14.25">
      <c r="A62" s="207" t="s">
        <v>25</v>
      </c>
      <c r="B62" s="208">
        <v>0</v>
      </c>
      <c r="C62" s="208">
        <v>0</v>
      </c>
      <c r="D62" s="164">
        <f>(C62/Instructions!$I$8)*12</f>
        <v>0</v>
      </c>
      <c r="E62" s="208">
        <v>0</v>
      </c>
      <c r="F62" s="165" t="str">
        <f t="shared" si="4"/>
        <v/>
      </c>
      <c r="G62" s="6"/>
    </row>
    <row r="63" spans="1:7" ht="14.25">
      <c r="A63" s="207" t="s">
        <v>25</v>
      </c>
      <c r="B63" s="208">
        <v>0</v>
      </c>
      <c r="C63" s="208">
        <v>0</v>
      </c>
      <c r="D63" s="164">
        <f>(C63/Instructions!$I$8)*12</f>
        <v>0</v>
      </c>
      <c r="E63" s="208">
        <v>0</v>
      </c>
      <c r="F63" s="165" t="str">
        <f t="shared" si="4"/>
        <v/>
      </c>
      <c r="G63" s="6"/>
    </row>
    <row r="64" spans="1:7" ht="14.25">
      <c r="A64" s="207" t="s">
        <v>25</v>
      </c>
      <c r="B64" s="208">
        <v>0</v>
      </c>
      <c r="C64" s="208">
        <v>0</v>
      </c>
      <c r="D64" s="164">
        <f>(C64/Instructions!$I$8)*12</f>
        <v>0</v>
      </c>
      <c r="E64" s="208">
        <v>0</v>
      </c>
      <c r="F64" s="165" t="str">
        <f t="shared" si="4"/>
        <v/>
      </c>
      <c r="G64" s="6"/>
    </row>
    <row r="65" spans="1:7" s="21" customFormat="1" ht="13.15">
      <c r="A65" s="52" t="s">
        <v>55</v>
      </c>
      <c r="B65" s="53">
        <f>SUM(B60:B64)</f>
        <v>0</v>
      </c>
      <c r="C65" s="53">
        <f>SUM(C60:C64)</f>
        <v>0</v>
      </c>
      <c r="D65" s="163">
        <f>SUM(D60:D64)</f>
        <v>0</v>
      </c>
      <c r="E65" s="53">
        <f>SUM(E60:E64)</f>
        <v>0</v>
      </c>
      <c r="F65" s="171" t="str">
        <f t="shared" si="4"/>
        <v/>
      </c>
      <c r="G65" s="25"/>
    </row>
    <row r="66" spans="1:7" s="21" customFormat="1" ht="13.15">
      <c r="A66" s="17" t="s">
        <v>39</v>
      </c>
      <c r="B66" s="19">
        <f>B65+B57+B47</f>
        <v>0</v>
      </c>
      <c r="C66" s="19">
        <f t="shared" ref="C66:E66" si="5">C65+C57+C47</f>
        <v>0</v>
      </c>
      <c r="D66" s="158">
        <f t="shared" si="5"/>
        <v>0</v>
      </c>
      <c r="E66" s="19">
        <f t="shared" si="5"/>
        <v>0</v>
      </c>
      <c r="F66" s="162" t="str">
        <f>IFERROR(IF(ISBLANK(E66),"",((E66-D66)/D66)),"")</f>
        <v/>
      </c>
      <c r="G66" s="25"/>
    </row>
    <row r="67" spans="1:7" ht="13.15">
      <c r="A67" s="2"/>
      <c r="B67" s="4"/>
      <c r="C67" s="4"/>
      <c r="D67" s="159"/>
      <c r="E67" s="8"/>
      <c r="F67" s="172"/>
      <c r="G67" s="11"/>
    </row>
    <row r="68" spans="1:7" s="21" customFormat="1" ht="13.15">
      <c r="A68" s="17" t="s">
        <v>42</v>
      </c>
      <c r="B68" s="19"/>
      <c r="C68" s="19"/>
      <c r="D68" s="158"/>
      <c r="E68" s="19"/>
      <c r="F68" s="167"/>
      <c r="G68" s="25"/>
    </row>
    <row r="69" spans="1:7" ht="14.25">
      <c r="A69" s="207" t="s">
        <v>40</v>
      </c>
      <c r="B69" s="208">
        <v>0</v>
      </c>
      <c r="C69" s="208">
        <v>0</v>
      </c>
      <c r="D69" s="164">
        <f>(C69/Instructions!$I$8)*12</f>
        <v>0</v>
      </c>
      <c r="E69" s="208">
        <v>0</v>
      </c>
      <c r="F69" s="165" t="str">
        <f t="shared" ref="F69:F72" si="6">IFERROR(IF(ISBLANK(E69),"",((E69-D69)/D69)),"")</f>
        <v/>
      </c>
      <c r="G69" s="11"/>
    </row>
    <row r="70" spans="1:7" ht="14.25">
      <c r="A70" s="207" t="s">
        <v>25</v>
      </c>
      <c r="B70" s="208">
        <v>0</v>
      </c>
      <c r="C70" s="208">
        <v>0</v>
      </c>
      <c r="D70" s="164">
        <f>(C70/Instructions!$I$8)*12</f>
        <v>0</v>
      </c>
      <c r="E70" s="208">
        <v>0</v>
      </c>
      <c r="F70" s="165" t="str">
        <f t="shared" si="6"/>
        <v/>
      </c>
      <c r="G70" s="11"/>
    </row>
    <row r="71" spans="1:7" ht="14.25">
      <c r="A71" s="207" t="s">
        <v>25</v>
      </c>
      <c r="B71" s="208">
        <v>0</v>
      </c>
      <c r="C71" s="208">
        <v>0</v>
      </c>
      <c r="D71" s="164">
        <f>(C71/Instructions!$I$8)*12</f>
        <v>0</v>
      </c>
      <c r="E71" s="208">
        <v>0</v>
      </c>
      <c r="F71" s="165" t="str">
        <f t="shared" si="6"/>
        <v/>
      </c>
      <c r="G71" s="11"/>
    </row>
    <row r="72" spans="1:7" ht="14.25">
      <c r="A72" s="207" t="s">
        <v>25</v>
      </c>
      <c r="B72" s="208">
        <v>0</v>
      </c>
      <c r="C72" s="208">
        <v>0</v>
      </c>
      <c r="D72" s="164">
        <f>(C72/Instructions!$I$8)*12</f>
        <v>0</v>
      </c>
      <c r="E72" s="208">
        <v>0</v>
      </c>
      <c r="F72" s="165" t="str">
        <f t="shared" si="6"/>
        <v/>
      </c>
      <c r="G72" s="11"/>
    </row>
    <row r="73" spans="1:7" s="21" customFormat="1" ht="13.15">
      <c r="A73" s="17" t="s">
        <v>41</v>
      </c>
      <c r="B73" s="19">
        <f>SUM(B69:B72)</f>
        <v>0</v>
      </c>
      <c r="C73" s="19">
        <f>SUM(C69:C72)</f>
        <v>0</v>
      </c>
      <c r="D73" s="158">
        <f>SUM(D69:D72)</f>
        <v>0</v>
      </c>
      <c r="E73" s="19">
        <f>SUM(E69:E72)</f>
        <v>0</v>
      </c>
      <c r="F73" s="20" t="str">
        <f>IFERROR(IF(ISBLANK(E73),"",((E73-D73)/D73)),"")</f>
        <v/>
      </c>
      <c r="G73" s="25"/>
    </row>
    <row r="74" spans="1:7" ht="4.9000000000000004" customHeight="1">
      <c r="A74" s="2"/>
      <c r="B74" s="3"/>
      <c r="C74" s="4"/>
      <c r="D74" s="4"/>
      <c r="E74" s="4"/>
      <c r="F74" s="5"/>
      <c r="G74" s="5"/>
    </row>
    <row r="75" spans="1:7" s="21" customFormat="1" ht="15">
      <c r="A75" s="13" t="s">
        <v>0</v>
      </c>
      <c r="B75" s="196">
        <f>B36+B66+B73</f>
        <v>0</v>
      </c>
      <c r="C75" s="196">
        <f t="shared" ref="C75:E75" si="7">C36+C66+C73</f>
        <v>0</v>
      </c>
      <c r="D75" s="196">
        <f t="shared" si="7"/>
        <v>0</v>
      </c>
      <c r="E75" s="196">
        <f t="shared" si="7"/>
        <v>0</v>
      </c>
      <c r="F75" s="197" t="str">
        <f>IFERROR(IF(ISBLANK(E75),"",((E75-D75)/D75)),"")</f>
        <v/>
      </c>
      <c r="G75" s="23"/>
    </row>
    <row r="78" spans="1:7" s="38" customFormat="1" ht="39.4">
      <c r="A78" s="55" t="s">
        <v>7</v>
      </c>
      <c r="B78" s="50" t="str">
        <f>B3</f>
        <v>FY24 Actuals</v>
      </c>
      <c r="C78" s="50" t="str">
        <f>C3</f>
        <v>YTD FY25 Actuals</v>
      </c>
      <c r="D78" s="50" t="str">
        <f>D3</f>
        <v>Projected FY25 Year-End Actuals</v>
      </c>
      <c r="E78" s="50" t="str">
        <f>E3</f>
        <v>FY26 Budget</v>
      </c>
      <c r="F78" s="49" t="str">
        <f>"% Change from FY"&amp;(RIGHT(Instructions!$I$6,2)-1)&amp;" to "&amp;Instructions!I6</f>
        <v>% Change from FY25 to FY26</v>
      </c>
      <c r="G78" s="37"/>
    </row>
    <row r="79" spans="1:7" s="38" customFormat="1" ht="15">
      <c r="A79" s="57" t="s">
        <v>6</v>
      </c>
      <c r="B79" s="195">
        <f>B22</f>
        <v>0</v>
      </c>
      <c r="C79" s="195">
        <f>C22</f>
        <v>0</v>
      </c>
      <c r="D79" s="195">
        <f>D22</f>
        <v>0</v>
      </c>
      <c r="E79" s="195">
        <f>E22</f>
        <v>0</v>
      </c>
      <c r="F79" s="58" t="str">
        <f>IFERROR(IF(ISBLANK(E79),"",((E79-D79)/D79)),"")</f>
        <v/>
      </c>
    </row>
    <row r="80" spans="1:7" s="38" customFormat="1" ht="15">
      <c r="A80" s="57" t="s">
        <v>0</v>
      </c>
      <c r="B80" s="195">
        <f>B75</f>
        <v>0</v>
      </c>
      <c r="C80" s="195">
        <f>C75</f>
        <v>0</v>
      </c>
      <c r="D80" s="195">
        <f>D75</f>
        <v>0</v>
      </c>
      <c r="E80" s="195">
        <f>E75</f>
        <v>0</v>
      </c>
      <c r="F80" s="58" t="str">
        <f t="shared" ref="F80" si="8">IFERROR(IF(ISBLANK(E80),"",((E80-D80)/D80)),"")</f>
        <v/>
      </c>
    </row>
    <row r="81" spans="1:7" s="42" customFormat="1" ht="15">
      <c r="A81" s="39" t="s">
        <v>43</v>
      </c>
      <c r="B81" s="40">
        <f>B79-B80</f>
        <v>0</v>
      </c>
      <c r="C81" s="40">
        <f>C79-C80</f>
        <v>0</v>
      </c>
      <c r="D81" s="40">
        <f>D79-D80</f>
        <v>0</v>
      </c>
      <c r="E81" s="40">
        <f>E79-E80</f>
        <v>0</v>
      </c>
      <c r="F81" s="56" t="str">
        <f t="shared" ref="F81" si="9">IFERROR(IF(ISBLANK(E81),"",((E81-D81)/D81)),"")</f>
        <v/>
      </c>
      <c r="G81" s="41"/>
    </row>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E1013"/>
  <sheetViews>
    <sheetView zoomScaleNormal="100" workbookViewId="0">
      <pane xSplit="1" ySplit="5" topLeftCell="B6" activePane="bottomRight" state="frozen"/>
      <selection pane="topRight" activeCell="B1" sqref="B1"/>
      <selection pane="bottomLeft" activeCell="A6" sqref="A6"/>
      <selection pane="bottomRight" activeCell="F2" sqref="F2"/>
    </sheetView>
  </sheetViews>
  <sheetFormatPr defaultColWidth="10.9296875" defaultRowHeight="15.75" customHeight="1"/>
  <cols>
    <col min="1" max="1" width="41.46484375" customWidth="1"/>
    <col min="2" max="2" width="11" bestFit="1" customWidth="1"/>
    <col min="3" max="3" width="13.19921875" bestFit="1" customWidth="1"/>
    <col min="4" max="4" width="11.6640625" bestFit="1" customWidth="1"/>
    <col min="50" max="16384" width="10.9296875" style="71"/>
  </cols>
  <sheetData>
    <row r="1" spans="1:49" s="70" customFormat="1" ht="18">
      <c r="A1" s="46" t="s">
        <v>50</v>
      </c>
      <c r="B1" s="202" t="s">
        <v>72</v>
      </c>
      <c r="C1" s="203"/>
      <c r="D1" s="204"/>
      <c r="E1" s="47"/>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row>
    <row r="2" spans="1:49" s="91" customFormat="1" ht="42" customHeight="1" thickBot="1">
      <c r="A2" s="200" t="s">
        <v>71</v>
      </c>
      <c r="B2" s="89"/>
      <c r="C2" s="90"/>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row>
    <row r="3" spans="1:49" s="91" customFormat="1" ht="12" hidden="1" customHeight="1">
      <c r="A3" s="68"/>
      <c r="B3" s="89"/>
      <c r="C3" s="90">
        <v>1</v>
      </c>
      <c r="D3" s="68"/>
      <c r="E3" s="68"/>
      <c r="F3" s="68"/>
      <c r="G3" s="68">
        <f>C3+1</f>
        <v>2</v>
      </c>
      <c r="H3" s="68"/>
      <c r="I3" s="68"/>
      <c r="J3" s="68"/>
      <c r="K3" s="68">
        <f>G3+1</f>
        <v>3</v>
      </c>
      <c r="L3" s="68"/>
      <c r="M3" s="68"/>
      <c r="N3" s="68"/>
      <c r="O3" s="68">
        <f>K3+1</f>
        <v>4</v>
      </c>
      <c r="P3" s="68"/>
      <c r="Q3" s="68"/>
      <c r="R3" s="68"/>
      <c r="S3" s="68">
        <f>O3+1</f>
        <v>5</v>
      </c>
      <c r="T3" s="68"/>
      <c r="U3" s="68"/>
      <c r="V3" s="68"/>
      <c r="W3" s="68">
        <f>S3+1</f>
        <v>6</v>
      </c>
      <c r="X3" s="68"/>
      <c r="Y3" s="68"/>
      <c r="Z3" s="68"/>
      <c r="AA3" s="68">
        <f>W3+1</f>
        <v>7</v>
      </c>
      <c r="AB3" s="68"/>
      <c r="AC3" s="68"/>
      <c r="AD3" s="68"/>
      <c r="AE3" s="68">
        <f>AA3+1</f>
        <v>8</v>
      </c>
      <c r="AF3" s="68"/>
      <c r="AG3" s="68"/>
      <c r="AH3" s="68"/>
      <c r="AI3" s="68">
        <f>AE3+1</f>
        <v>9</v>
      </c>
      <c r="AJ3" s="68"/>
      <c r="AK3" s="68"/>
      <c r="AL3" s="68"/>
      <c r="AM3" s="68">
        <f>AI3+1</f>
        <v>10</v>
      </c>
      <c r="AN3" s="68"/>
      <c r="AO3" s="68"/>
      <c r="AP3" s="68"/>
      <c r="AQ3" s="68">
        <f>AM3+1</f>
        <v>11</v>
      </c>
      <c r="AR3" s="68"/>
      <c r="AS3" s="68"/>
      <c r="AT3" s="68"/>
      <c r="AU3" s="68">
        <f>AQ3+1</f>
        <v>12</v>
      </c>
      <c r="AV3" s="68"/>
      <c r="AW3" s="68"/>
    </row>
    <row r="4" spans="1:49" s="92" customFormat="1" ht="16.899999999999999">
      <c r="A4" s="121"/>
      <c r="B4" s="136"/>
      <c r="C4" s="137">
        <f>Instructions!I7</f>
        <v>45839</v>
      </c>
      <c r="D4" s="138" t="str">
        <f>Instructions!$I$6</f>
        <v>FY26</v>
      </c>
      <c r="E4" s="139"/>
      <c r="F4" s="136"/>
      <c r="G4" s="137">
        <f>C4+31</f>
        <v>45870</v>
      </c>
      <c r="H4" s="138" t="str">
        <f>Instructions!$I$6</f>
        <v>FY26</v>
      </c>
      <c r="I4" s="139"/>
      <c r="J4" s="136"/>
      <c r="K4" s="137">
        <f>G4+31</f>
        <v>45901</v>
      </c>
      <c r="L4" s="138" t="str">
        <f>Instructions!$I$6</f>
        <v>FY26</v>
      </c>
      <c r="M4" s="139"/>
      <c r="N4" s="136"/>
      <c r="O4" s="137">
        <f>K4+31</f>
        <v>45932</v>
      </c>
      <c r="P4" s="138" t="str">
        <f>Instructions!$I$6</f>
        <v>FY26</v>
      </c>
      <c r="Q4" s="139"/>
      <c r="R4" s="136"/>
      <c r="S4" s="137">
        <f>O4+31</f>
        <v>45963</v>
      </c>
      <c r="T4" s="138" t="str">
        <f>Instructions!$I$6</f>
        <v>FY26</v>
      </c>
      <c r="U4" s="139"/>
      <c r="V4" s="136"/>
      <c r="W4" s="137">
        <f>S4+31</f>
        <v>45994</v>
      </c>
      <c r="X4" s="138" t="str">
        <f>Instructions!$I$6</f>
        <v>FY26</v>
      </c>
      <c r="Y4" s="139"/>
      <c r="Z4" s="136"/>
      <c r="AA4" s="137">
        <f>W4+31</f>
        <v>46025</v>
      </c>
      <c r="AB4" s="138" t="str">
        <f>Instructions!$I$6</f>
        <v>FY26</v>
      </c>
      <c r="AC4" s="139"/>
      <c r="AD4" s="136"/>
      <c r="AE4" s="137">
        <f>AA4+31</f>
        <v>46056</v>
      </c>
      <c r="AF4" s="138" t="str">
        <f>Instructions!$I$6</f>
        <v>FY26</v>
      </c>
      <c r="AG4" s="139"/>
      <c r="AH4" s="136"/>
      <c r="AI4" s="137">
        <f>AE4+31</f>
        <v>46087</v>
      </c>
      <c r="AJ4" s="138" t="str">
        <f>Instructions!$I$6</f>
        <v>FY26</v>
      </c>
      <c r="AK4" s="139"/>
      <c r="AL4" s="136"/>
      <c r="AM4" s="137">
        <f>AI4+31</f>
        <v>46118</v>
      </c>
      <c r="AN4" s="138" t="str">
        <f>Instructions!$I$6</f>
        <v>FY26</v>
      </c>
      <c r="AO4" s="139"/>
      <c r="AP4" s="136"/>
      <c r="AQ4" s="137">
        <f>AM4+31</f>
        <v>46149</v>
      </c>
      <c r="AR4" s="138" t="str">
        <f>Instructions!$I$6</f>
        <v>FY26</v>
      </c>
      <c r="AS4" s="139"/>
      <c r="AT4" s="136"/>
      <c r="AU4" s="137">
        <f>AQ4+31</f>
        <v>46180</v>
      </c>
      <c r="AV4" s="138" t="str">
        <f>Instructions!$I$6</f>
        <v>FY26</v>
      </c>
      <c r="AW4" s="139"/>
    </row>
    <row r="5" spans="1:49" s="93" customFormat="1" ht="34.9">
      <c r="A5" s="124"/>
      <c r="B5" s="140" t="s">
        <v>44</v>
      </c>
      <c r="C5" s="119" t="s">
        <v>45</v>
      </c>
      <c r="D5" s="120" t="s">
        <v>46</v>
      </c>
      <c r="E5" s="141" t="s">
        <v>47</v>
      </c>
      <c r="F5" s="140" t="s">
        <v>44</v>
      </c>
      <c r="G5" s="119" t="s">
        <v>45</v>
      </c>
      <c r="H5" s="120" t="s">
        <v>46</v>
      </c>
      <c r="I5" s="141" t="s">
        <v>47</v>
      </c>
      <c r="J5" s="140" t="s">
        <v>44</v>
      </c>
      <c r="K5" s="119" t="s">
        <v>45</v>
      </c>
      <c r="L5" s="120" t="s">
        <v>46</v>
      </c>
      <c r="M5" s="141" t="s">
        <v>47</v>
      </c>
      <c r="N5" s="140" t="s">
        <v>44</v>
      </c>
      <c r="O5" s="119" t="s">
        <v>45</v>
      </c>
      <c r="P5" s="120" t="s">
        <v>46</v>
      </c>
      <c r="Q5" s="141" t="s">
        <v>47</v>
      </c>
      <c r="R5" s="140" t="s">
        <v>44</v>
      </c>
      <c r="S5" s="119" t="s">
        <v>45</v>
      </c>
      <c r="T5" s="120" t="s">
        <v>46</v>
      </c>
      <c r="U5" s="141" t="s">
        <v>47</v>
      </c>
      <c r="V5" s="140" t="s">
        <v>44</v>
      </c>
      <c r="W5" s="119" t="s">
        <v>45</v>
      </c>
      <c r="X5" s="120" t="s">
        <v>46</v>
      </c>
      <c r="Y5" s="141" t="s">
        <v>47</v>
      </c>
      <c r="Z5" s="140" t="s">
        <v>44</v>
      </c>
      <c r="AA5" s="119" t="s">
        <v>45</v>
      </c>
      <c r="AB5" s="120" t="s">
        <v>46</v>
      </c>
      <c r="AC5" s="141" t="s">
        <v>47</v>
      </c>
      <c r="AD5" s="140" t="s">
        <v>44</v>
      </c>
      <c r="AE5" s="119" t="s">
        <v>45</v>
      </c>
      <c r="AF5" s="120" t="s">
        <v>46</v>
      </c>
      <c r="AG5" s="141" t="s">
        <v>47</v>
      </c>
      <c r="AH5" s="140" t="s">
        <v>44</v>
      </c>
      <c r="AI5" s="119" t="s">
        <v>45</v>
      </c>
      <c r="AJ5" s="120" t="s">
        <v>46</v>
      </c>
      <c r="AK5" s="141" t="s">
        <v>47</v>
      </c>
      <c r="AL5" s="140" t="s">
        <v>44</v>
      </c>
      <c r="AM5" s="119" t="s">
        <v>45</v>
      </c>
      <c r="AN5" s="120" t="s">
        <v>46</v>
      </c>
      <c r="AO5" s="141" t="s">
        <v>47</v>
      </c>
      <c r="AP5" s="140" t="s">
        <v>44</v>
      </c>
      <c r="AQ5" s="119" t="s">
        <v>45</v>
      </c>
      <c r="AR5" s="120" t="s">
        <v>46</v>
      </c>
      <c r="AS5" s="141" t="s">
        <v>47</v>
      </c>
      <c r="AT5" s="140" t="s">
        <v>44</v>
      </c>
      <c r="AU5" s="119" t="s">
        <v>45</v>
      </c>
      <c r="AV5" s="120" t="s">
        <v>46</v>
      </c>
      <c r="AW5" s="141" t="s">
        <v>47</v>
      </c>
    </row>
    <row r="6" spans="1:49" s="91" customFormat="1" ht="15" customHeight="1">
      <c r="A6" s="125" t="s">
        <v>3</v>
      </c>
      <c r="B6" s="88"/>
      <c r="C6" s="68"/>
      <c r="D6" s="68"/>
      <c r="E6" s="155"/>
      <c r="F6" s="88"/>
      <c r="G6" s="68"/>
      <c r="H6" s="68"/>
      <c r="I6" s="111"/>
      <c r="J6" s="88"/>
      <c r="K6" s="68"/>
      <c r="L6" s="68"/>
      <c r="M6" s="111"/>
      <c r="N6" s="88"/>
      <c r="O6" s="68"/>
      <c r="P6" s="68"/>
      <c r="Q6" s="111"/>
      <c r="R6" s="88"/>
      <c r="S6" s="68"/>
      <c r="T6" s="68"/>
      <c r="U6" s="111"/>
      <c r="V6" s="88"/>
      <c r="W6" s="68"/>
      <c r="X6" s="68"/>
      <c r="Y6" s="111"/>
      <c r="Z6" s="88"/>
      <c r="AA6" s="68"/>
      <c r="AB6" s="68"/>
      <c r="AC6" s="111"/>
      <c r="AD6" s="88"/>
      <c r="AE6" s="68"/>
      <c r="AF6" s="68"/>
      <c r="AG6" s="111"/>
      <c r="AH6" s="88"/>
      <c r="AI6" s="68"/>
      <c r="AJ6" s="68"/>
      <c r="AK6" s="111"/>
      <c r="AL6" s="88"/>
      <c r="AM6" s="68"/>
      <c r="AN6" s="68"/>
      <c r="AO6" s="111"/>
      <c r="AP6" s="88"/>
      <c r="AQ6" s="68"/>
      <c r="AR6" s="68"/>
      <c r="AS6" s="111"/>
      <c r="AT6" s="88"/>
      <c r="AU6" s="68"/>
      <c r="AV6" s="68"/>
      <c r="AW6" s="111"/>
    </row>
    <row r="7" spans="1:49" s="91" customFormat="1" ht="6" customHeight="1">
      <c r="A7" s="126"/>
      <c r="B7" s="112"/>
      <c r="C7" s="79"/>
      <c r="D7" s="79"/>
      <c r="E7" s="155"/>
      <c r="F7" s="112"/>
      <c r="G7" s="79"/>
      <c r="H7" s="79"/>
      <c r="I7" s="111"/>
      <c r="J7" s="112"/>
      <c r="K7" s="79"/>
      <c r="L7" s="79"/>
      <c r="M7" s="111"/>
      <c r="N7" s="112"/>
      <c r="O7" s="79"/>
      <c r="P7" s="79"/>
      <c r="Q7" s="111"/>
      <c r="R7" s="112"/>
      <c r="S7" s="79"/>
      <c r="T7" s="79"/>
      <c r="U7" s="111"/>
      <c r="V7" s="112"/>
      <c r="W7" s="79"/>
      <c r="X7" s="79"/>
      <c r="Y7" s="111"/>
      <c r="Z7" s="112"/>
      <c r="AA7" s="79"/>
      <c r="AB7" s="79"/>
      <c r="AC7" s="111"/>
      <c r="AD7" s="112"/>
      <c r="AE7" s="79"/>
      <c r="AF7" s="79"/>
      <c r="AG7" s="111"/>
      <c r="AH7" s="112"/>
      <c r="AI7" s="79"/>
      <c r="AJ7" s="79"/>
      <c r="AK7" s="111"/>
      <c r="AL7" s="112"/>
      <c r="AM7" s="79"/>
      <c r="AN7" s="79"/>
      <c r="AO7" s="111"/>
      <c r="AP7" s="112"/>
      <c r="AQ7" s="79"/>
      <c r="AR7" s="79"/>
      <c r="AS7" s="111"/>
      <c r="AT7" s="112"/>
      <c r="AU7" s="79"/>
      <c r="AV7" s="79"/>
      <c r="AW7" s="111"/>
    </row>
    <row r="8" spans="1:49" s="91" customFormat="1" ht="13.15">
      <c r="A8" s="127" t="s">
        <v>10</v>
      </c>
      <c r="B8" s="113"/>
      <c r="C8" s="95"/>
      <c r="D8" s="95"/>
      <c r="E8" s="118"/>
      <c r="F8" s="113"/>
      <c r="G8" s="95"/>
      <c r="H8" s="95"/>
      <c r="I8" s="114"/>
      <c r="J8" s="113"/>
      <c r="K8" s="95"/>
      <c r="L8" s="95"/>
      <c r="M8" s="114"/>
      <c r="N8" s="113"/>
      <c r="O8" s="95"/>
      <c r="P8" s="95"/>
      <c r="Q8" s="114"/>
      <c r="R8" s="113"/>
      <c r="S8" s="95"/>
      <c r="T8" s="95"/>
      <c r="U8" s="114"/>
      <c r="V8" s="113"/>
      <c r="W8" s="95"/>
      <c r="X8" s="95"/>
      <c r="Y8" s="114"/>
      <c r="Z8" s="113"/>
      <c r="AA8" s="95"/>
      <c r="AB8" s="95"/>
      <c r="AC8" s="114"/>
      <c r="AD8" s="113"/>
      <c r="AE8" s="95"/>
      <c r="AF8" s="95"/>
      <c r="AG8" s="114"/>
      <c r="AH8" s="113"/>
      <c r="AI8" s="95"/>
      <c r="AJ8" s="95"/>
      <c r="AK8" s="114"/>
      <c r="AL8" s="113"/>
      <c r="AM8" s="95"/>
      <c r="AN8" s="95"/>
      <c r="AO8" s="114"/>
      <c r="AP8" s="113"/>
      <c r="AQ8" s="95"/>
      <c r="AR8" s="95"/>
      <c r="AS8" s="114"/>
      <c r="AT8" s="113"/>
      <c r="AU8" s="95"/>
      <c r="AV8" s="95"/>
      <c r="AW8" s="114"/>
    </row>
    <row r="9" spans="1:49" s="91" customFormat="1" ht="12.75">
      <c r="A9" s="94" t="str">
        <f>'Budget Development'!A8</f>
        <v>Unrestricted Grant Funding</v>
      </c>
      <c r="B9" s="206"/>
      <c r="C9" s="96">
        <f>'Budget Development'!$E8/12*C$3</f>
        <v>0</v>
      </c>
      <c r="D9" s="96" t="str">
        <f>IF(ISBLANK(B9),"",B9-C9)</f>
        <v/>
      </c>
      <c r="E9" s="86" t="str">
        <f t="shared" ref="E9:E14" si="0">IF(ISBLANK(B9),"",IFERROR((B9/C9)-1,""))</f>
        <v/>
      </c>
      <c r="F9" s="206"/>
      <c r="G9" s="96">
        <f>'Budget Development'!$E8/12*G$3</f>
        <v>0</v>
      </c>
      <c r="H9" s="96" t="str">
        <f>IF(ISBLANK(F9),"",F9-G9)</f>
        <v/>
      </c>
      <c r="I9" s="86" t="str">
        <f t="shared" ref="I9:I14" si="1">IF(ISBLANK(F9),"",IFERROR((F9/G9)-1,""))</f>
        <v/>
      </c>
      <c r="J9" s="206"/>
      <c r="K9" s="96">
        <f>'Budget Development'!$E8/12*K$3</f>
        <v>0</v>
      </c>
      <c r="L9" s="96" t="str">
        <f>IF(ISBLANK(J9),"",J9-K9)</f>
        <v/>
      </c>
      <c r="M9" s="86" t="str">
        <f t="shared" ref="M9:M14" si="2">IF(ISBLANK(J9),"",IFERROR((J9/K9)-1,""))</f>
        <v/>
      </c>
      <c r="N9" s="206"/>
      <c r="O9" s="96">
        <f>'Budget Development'!$E8/12*O$3</f>
        <v>0</v>
      </c>
      <c r="P9" s="96" t="str">
        <f>IF(ISBLANK(N9),"",N9-O9)</f>
        <v/>
      </c>
      <c r="Q9" s="86" t="str">
        <f t="shared" ref="Q9:Q14" si="3">IF(ISBLANK(N9),"",IFERROR((N9/O9)-1,""))</f>
        <v/>
      </c>
      <c r="R9" s="206"/>
      <c r="S9" s="96">
        <f>'Budget Development'!$E8/12*S$3</f>
        <v>0</v>
      </c>
      <c r="T9" s="96" t="str">
        <f>IF(ISBLANK(R9),"",R9-S9)</f>
        <v/>
      </c>
      <c r="U9" s="86" t="str">
        <f t="shared" ref="U9:U14" si="4">IF(ISBLANK(R9),"",IFERROR((R9/S9)-1,""))</f>
        <v/>
      </c>
      <c r="V9" s="206"/>
      <c r="W9" s="96">
        <f>'Budget Development'!$E8/12*W$3</f>
        <v>0</v>
      </c>
      <c r="X9" s="96" t="str">
        <f>IF(ISBLANK(V9),"",V9-W9)</f>
        <v/>
      </c>
      <c r="Y9" s="86" t="str">
        <f t="shared" ref="Y9:Y14" si="5">IF(ISBLANK(V9),"",IFERROR((V9/W9)-1,""))</f>
        <v/>
      </c>
      <c r="Z9" s="206"/>
      <c r="AA9" s="96">
        <f>'Budget Development'!$E8/12*AA$3</f>
        <v>0</v>
      </c>
      <c r="AB9" s="96" t="str">
        <f>IF(ISBLANK(Z9),"",Z9-AA9)</f>
        <v/>
      </c>
      <c r="AC9" s="86" t="str">
        <f t="shared" ref="AC9:AC14" si="6">IF(ISBLANK(Z9),"",IFERROR((Z9/AA9)-1,""))</f>
        <v/>
      </c>
      <c r="AD9" s="206"/>
      <c r="AE9" s="96">
        <f>'Budget Development'!$E8/12*AE$3</f>
        <v>0</v>
      </c>
      <c r="AF9" s="96" t="str">
        <f>IF(ISBLANK(AD9),"",AD9-AE9)</f>
        <v/>
      </c>
      <c r="AG9" s="86" t="str">
        <f t="shared" ref="AG9:AG14" si="7">IF(ISBLANK(AD9),"",IFERROR((AD9/AE9)-1,""))</f>
        <v/>
      </c>
      <c r="AH9" s="206"/>
      <c r="AI9" s="96">
        <f>'Budget Development'!$E8/12*AI$3</f>
        <v>0</v>
      </c>
      <c r="AJ9" s="96" t="str">
        <f>IF(ISBLANK(AH9),"",AH9-AI9)</f>
        <v/>
      </c>
      <c r="AK9" s="86" t="str">
        <f t="shared" ref="AK9:AK14" si="8">IF(ISBLANK(AH9),"",IFERROR((AH9/AI9)-1,""))</f>
        <v/>
      </c>
      <c r="AL9" s="206"/>
      <c r="AM9" s="96">
        <f>'Budget Development'!$E8/12*AM$3</f>
        <v>0</v>
      </c>
      <c r="AN9" s="96" t="str">
        <f>IF(ISBLANK(AL9),"",AL9-AM9)</f>
        <v/>
      </c>
      <c r="AO9" s="86" t="str">
        <f t="shared" ref="AO9:AO14" si="9">IF(ISBLANK(AL9),"",IFERROR((AL9/AM9)-1,""))</f>
        <v/>
      </c>
      <c r="AP9" s="206"/>
      <c r="AQ9" s="96">
        <f>'Budget Development'!$E8/12*AQ$3</f>
        <v>0</v>
      </c>
      <c r="AR9" s="96" t="str">
        <f>IF(ISBLANK(AP9),"",AP9-AQ9)</f>
        <v/>
      </c>
      <c r="AS9" s="86" t="str">
        <f t="shared" ref="AS9:AS14" si="10">IF(ISBLANK(AP9),"",IFERROR((AP9/AQ9)-1,""))</f>
        <v/>
      </c>
      <c r="AT9" s="206"/>
      <c r="AU9" s="96">
        <f>'Budget Development'!$E8/12*AU$3</f>
        <v>0</v>
      </c>
      <c r="AV9" s="96" t="str">
        <f>IF(ISBLANK(AT9),"",AT9-AU9)</f>
        <v/>
      </c>
      <c r="AW9" s="86" t="str">
        <f t="shared" ref="AW9:AW14" si="11">IF(ISBLANK(AT9),"",IFERROR((AT9/AU9)-1,""))</f>
        <v/>
      </c>
    </row>
    <row r="10" spans="1:49" s="91" customFormat="1" ht="12.75">
      <c r="A10" s="94" t="str">
        <f>'Budget Development'!A9</f>
        <v>Restricted Grant Funding</v>
      </c>
      <c r="B10" s="206"/>
      <c r="C10" s="96">
        <f>'Budget Development'!$E9/12*C$3</f>
        <v>0</v>
      </c>
      <c r="D10" s="96" t="str">
        <f t="shared" ref="D10:D14" si="12">IF(ISBLANK(B10),"",B10-C10)</f>
        <v/>
      </c>
      <c r="E10" s="86" t="str">
        <f t="shared" si="0"/>
        <v/>
      </c>
      <c r="F10" s="206"/>
      <c r="G10" s="96">
        <f>'Budget Development'!$E9/12*G$3</f>
        <v>0</v>
      </c>
      <c r="H10" s="96" t="str">
        <f t="shared" ref="H10:H14" si="13">IF(ISBLANK(F10),"",F10-G10)</f>
        <v/>
      </c>
      <c r="I10" s="86" t="str">
        <f t="shared" si="1"/>
        <v/>
      </c>
      <c r="J10" s="206"/>
      <c r="K10" s="96">
        <f>'Budget Development'!$E9/12*K$3</f>
        <v>0</v>
      </c>
      <c r="L10" s="96" t="str">
        <f t="shared" ref="L10:L14" si="14">IF(ISBLANK(J10),"",J10-K10)</f>
        <v/>
      </c>
      <c r="M10" s="86" t="str">
        <f t="shared" si="2"/>
        <v/>
      </c>
      <c r="N10" s="206"/>
      <c r="O10" s="96">
        <f>'Budget Development'!$E9/12*O$3</f>
        <v>0</v>
      </c>
      <c r="P10" s="96" t="str">
        <f t="shared" ref="P10:P14" si="15">IF(ISBLANK(N10),"",N10-O10)</f>
        <v/>
      </c>
      <c r="Q10" s="86" t="str">
        <f t="shared" si="3"/>
        <v/>
      </c>
      <c r="R10" s="206"/>
      <c r="S10" s="96">
        <f>'Budget Development'!$E9/12*S$3</f>
        <v>0</v>
      </c>
      <c r="T10" s="96" t="str">
        <f t="shared" ref="T10:T14" si="16">IF(ISBLANK(R10),"",R10-S10)</f>
        <v/>
      </c>
      <c r="U10" s="86" t="str">
        <f t="shared" si="4"/>
        <v/>
      </c>
      <c r="V10" s="206"/>
      <c r="W10" s="96">
        <f>'Budget Development'!$E9/12*W$3</f>
        <v>0</v>
      </c>
      <c r="X10" s="96" t="str">
        <f t="shared" ref="X10:X14" si="17">IF(ISBLANK(V10),"",V10-W10)</f>
        <v/>
      </c>
      <c r="Y10" s="86" t="str">
        <f t="shared" si="5"/>
        <v/>
      </c>
      <c r="Z10" s="206"/>
      <c r="AA10" s="96">
        <f>'Budget Development'!$E9/12*AA$3</f>
        <v>0</v>
      </c>
      <c r="AB10" s="96" t="str">
        <f t="shared" ref="AB10:AB14" si="18">IF(ISBLANK(Z10),"",Z10-AA10)</f>
        <v/>
      </c>
      <c r="AC10" s="86" t="str">
        <f t="shared" si="6"/>
        <v/>
      </c>
      <c r="AD10" s="206"/>
      <c r="AE10" s="96">
        <f>'Budget Development'!$E9/12*AE$3</f>
        <v>0</v>
      </c>
      <c r="AF10" s="96" t="str">
        <f t="shared" ref="AF10:AF14" si="19">IF(ISBLANK(AD10),"",AD10-AE10)</f>
        <v/>
      </c>
      <c r="AG10" s="86" t="str">
        <f t="shared" si="7"/>
        <v/>
      </c>
      <c r="AH10" s="206"/>
      <c r="AI10" s="96">
        <f>'Budget Development'!$E9/12*AI$3</f>
        <v>0</v>
      </c>
      <c r="AJ10" s="96" t="str">
        <f t="shared" ref="AJ10:AJ14" si="20">IF(ISBLANK(AH10),"",AH10-AI10)</f>
        <v/>
      </c>
      <c r="AK10" s="86" t="str">
        <f t="shared" si="8"/>
        <v/>
      </c>
      <c r="AL10" s="206"/>
      <c r="AM10" s="96">
        <f>'Budget Development'!$E9/12*AM$3</f>
        <v>0</v>
      </c>
      <c r="AN10" s="96" t="str">
        <f t="shared" ref="AN10:AN14" si="21">IF(ISBLANK(AL10),"",AL10-AM10)</f>
        <v/>
      </c>
      <c r="AO10" s="86" t="str">
        <f t="shared" si="9"/>
        <v/>
      </c>
      <c r="AP10" s="206"/>
      <c r="AQ10" s="96">
        <f>'Budget Development'!$E9/12*AQ$3</f>
        <v>0</v>
      </c>
      <c r="AR10" s="96" t="str">
        <f t="shared" ref="AR10:AR14" si="22">IF(ISBLANK(AP10),"",AP10-AQ10)</f>
        <v/>
      </c>
      <c r="AS10" s="86" t="str">
        <f t="shared" si="10"/>
        <v/>
      </c>
      <c r="AT10" s="206"/>
      <c r="AU10" s="96">
        <f>'Budget Development'!$E9/12*AU$3</f>
        <v>0</v>
      </c>
      <c r="AV10" s="96" t="str">
        <f t="shared" ref="AV10:AV14" si="23">IF(ISBLANK(AT10),"",AT10-AU10)</f>
        <v/>
      </c>
      <c r="AW10" s="86" t="str">
        <f t="shared" si="11"/>
        <v/>
      </c>
    </row>
    <row r="11" spans="1:49" s="91" customFormat="1" ht="12.75">
      <c r="A11" s="94" t="str">
        <f>'Budget Development'!A10</f>
        <v>Individual Donors</v>
      </c>
      <c r="B11" s="206"/>
      <c r="C11" s="96">
        <f>'Budget Development'!$E10/12*C$3</f>
        <v>0</v>
      </c>
      <c r="D11" s="96" t="str">
        <f t="shared" si="12"/>
        <v/>
      </c>
      <c r="E11" s="86" t="str">
        <f t="shared" si="0"/>
        <v/>
      </c>
      <c r="F11" s="206"/>
      <c r="G11" s="96">
        <f>'Budget Development'!$E10/12*G$3</f>
        <v>0</v>
      </c>
      <c r="H11" s="96" t="str">
        <f t="shared" si="13"/>
        <v/>
      </c>
      <c r="I11" s="86" t="str">
        <f t="shared" si="1"/>
        <v/>
      </c>
      <c r="J11" s="206"/>
      <c r="K11" s="96">
        <f>'Budget Development'!$E10/12*K$3</f>
        <v>0</v>
      </c>
      <c r="L11" s="96" t="str">
        <f t="shared" si="14"/>
        <v/>
      </c>
      <c r="M11" s="86" t="str">
        <f t="shared" si="2"/>
        <v/>
      </c>
      <c r="N11" s="206"/>
      <c r="O11" s="96">
        <f>'Budget Development'!$E10/12*O$3</f>
        <v>0</v>
      </c>
      <c r="P11" s="96" t="str">
        <f t="shared" si="15"/>
        <v/>
      </c>
      <c r="Q11" s="86" t="str">
        <f t="shared" si="3"/>
        <v/>
      </c>
      <c r="R11" s="206"/>
      <c r="S11" s="96">
        <f>'Budget Development'!$E10/12*S$3</f>
        <v>0</v>
      </c>
      <c r="T11" s="96" t="str">
        <f t="shared" si="16"/>
        <v/>
      </c>
      <c r="U11" s="86" t="str">
        <f t="shared" si="4"/>
        <v/>
      </c>
      <c r="V11" s="206"/>
      <c r="W11" s="96">
        <f>'Budget Development'!$E10/12*W$3</f>
        <v>0</v>
      </c>
      <c r="X11" s="96" t="str">
        <f t="shared" si="17"/>
        <v/>
      </c>
      <c r="Y11" s="86" t="str">
        <f t="shared" si="5"/>
        <v/>
      </c>
      <c r="Z11" s="206"/>
      <c r="AA11" s="96">
        <f>'Budget Development'!$E10/12*AA$3</f>
        <v>0</v>
      </c>
      <c r="AB11" s="96" t="str">
        <f t="shared" si="18"/>
        <v/>
      </c>
      <c r="AC11" s="86" t="str">
        <f t="shared" si="6"/>
        <v/>
      </c>
      <c r="AD11" s="206"/>
      <c r="AE11" s="96">
        <f>'Budget Development'!$E10/12*AE$3</f>
        <v>0</v>
      </c>
      <c r="AF11" s="96" t="str">
        <f t="shared" si="19"/>
        <v/>
      </c>
      <c r="AG11" s="86" t="str">
        <f t="shared" si="7"/>
        <v/>
      </c>
      <c r="AH11" s="206"/>
      <c r="AI11" s="96">
        <f>'Budget Development'!$E10/12*AI$3</f>
        <v>0</v>
      </c>
      <c r="AJ11" s="96" t="str">
        <f t="shared" si="20"/>
        <v/>
      </c>
      <c r="AK11" s="86" t="str">
        <f t="shared" si="8"/>
        <v/>
      </c>
      <c r="AL11" s="206"/>
      <c r="AM11" s="96">
        <f>'Budget Development'!$E10/12*AM$3</f>
        <v>0</v>
      </c>
      <c r="AN11" s="96" t="str">
        <f t="shared" si="21"/>
        <v/>
      </c>
      <c r="AO11" s="86" t="str">
        <f t="shared" si="9"/>
        <v/>
      </c>
      <c r="AP11" s="206"/>
      <c r="AQ11" s="96">
        <f>'Budget Development'!$E10/12*AQ$3</f>
        <v>0</v>
      </c>
      <c r="AR11" s="96" t="str">
        <f t="shared" si="22"/>
        <v/>
      </c>
      <c r="AS11" s="86" t="str">
        <f t="shared" si="10"/>
        <v/>
      </c>
      <c r="AT11" s="206"/>
      <c r="AU11" s="96">
        <f>'Budget Development'!$E10/12*AU$3</f>
        <v>0</v>
      </c>
      <c r="AV11" s="96" t="str">
        <f t="shared" si="23"/>
        <v/>
      </c>
      <c r="AW11" s="86" t="str">
        <f t="shared" si="11"/>
        <v/>
      </c>
    </row>
    <row r="12" spans="1:49" s="91" customFormat="1" ht="12.75">
      <c r="A12" s="94" t="str">
        <f>'Budget Development'!A11</f>
        <v>&lt;Placeholder&gt;</v>
      </c>
      <c r="B12" s="206"/>
      <c r="C12" s="96">
        <f>'Budget Development'!$E11/12*C$3</f>
        <v>0</v>
      </c>
      <c r="D12" s="96" t="str">
        <f t="shared" si="12"/>
        <v/>
      </c>
      <c r="E12" s="86" t="str">
        <f t="shared" si="0"/>
        <v/>
      </c>
      <c r="F12" s="206"/>
      <c r="G12" s="96">
        <f>'Budget Development'!$E11/12*G$3</f>
        <v>0</v>
      </c>
      <c r="H12" s="96" t="str">
        <f t="shared" si="13"/>
        <v/>
      </c>
      <c r="I12" s="86" t="str">
        <f t="shared" si="1"/>
        <v/>
      </c>
      <c r="J12" s="206"/>
      <c r="K12" s="96">
        <f>'Budget Development'!$E11/12*K$3</f>
        <v>0</v>
      </c>
      <c r="L12" s="96" t="str">
        <f t="shared" si="14"/>
        <v/>
      </c>
      <c r="M12" s="86" t="str">
        <f t="shared" si="2"/>
        <v/>
      </c>
      <c r="N12" s="206"/>
      <c r="O12" s="96">
        <f>'Budget Development'!$E11/12*O$3</f>
        <v>0</v>
      </c>
      <c r="P12" s="96" t="str">
        <f t="shared" si="15"/>
        <v/>
      </c>
      <c r="Q12" s="86" t="str">
        <f t="shared" si="3"/>
        <v/>
      </c>
      <c r="R12" s="206"/>
      <c r="S12" s="96">
        <f>'Budget Development'!$E11/12*S$3</f>
        <v>0</v>
      </c>
      <c r="T12" s="96" t="str">
        <f t="shared" si="16"/>
        <v/>
      </c>
      <c r="U12" s="86" t="str">
        <f t="shared" si="4"/>
        <v/>
      </c>
      <c r="V12" s="206"/>
      <c r="W12" s="96">
        <f>'Budget Development'!$E11/12*W$3</f>
        <v>0</v>
      </c>
      <c r="X12" s="96" t="str">
        <f t="shared" si="17"/>
        <v/>
      </c>
      <c r="Y12" s="86" t="str">
        <f t="shared" si="5"/>
        <v/>
      </c>
      <c r="Z12" s="206"/>
      <c r="AA12" s="96">
        <f>'Budget Development'!$E11/12*AA$3</f>
        <v>0</v>
      </c>
      <c r="AB12" s="96" t="str">
        <f t="shared" si="18"/>
        <v/>
      </c>
      <c r="AC12" s="86" t="str">
        <f t="shared" si="6"/>
        <v/>
      </c>
      <c r="AD12" s="206"/>
      <c r="AE12" s="96">
        <f>'Budget Development'!$E11/12*AE$3</f>
        <v>0</v>
      </c>
      <c r="AF12" s="96" t="str">
        <f t="shared" si="19"/>
        <v/>
      </c>
      <c r="AG12" s="86" t="str">
        <f t="shared" si="7"/>
        <v/>
      </c>
      <c r="AH12" s="206"/>
      <c r="AI12" s="96">
        <f>'Budget Development'!$E11/12*AI$3</f>
        <v>0</v>
      </c>
      <c r="AJ12" s="96" t="str">
        <f t="shared" si="20"/>
        <v/>
      </c>
      <c r="AK12" s="86" t="str">
        <f t="shared" si="8"/>
        <v/>
      </c>
      <c r="AL12" s="206"/>
      <c r="AM12" s="96">
        <f>'Budget Development'!$E11/12*AM$3</f>
        <v>0</v>
      </c>
      <c r="AN12" s="96" t="str">
        <f t="shared" si="21"/>
        <v/>
      </c>
      <c r="AO12" s="86" t="str">
        <f t="shared" si="9"/>
        <v/>
      </c>
      <c r="AP12" s="206"/>
      <c r="AQ12" s="96">
        <f>'Budget Development'!$E11/12*AQ$3</f>
        <v>0</v>
      </c>
      <c r="AR12" s="96" t="str">
        <f t="shared" si="22"/>
        <v/>
      </c>
      <c r="AS12" s="86" t="str">
        <f t="shared" si="10"/>
        <v/>
      </c>
      <c r="AT12" s="206"/>
      <c r="AU12" s="96">
        <f>'Budget Development'!$E11/12*AU$3</f>
        <v>0</v>
      </c>
      <c r="AV12" s="96" t="str">
        <f t="shared" si="23"/>
        <v/>
      </c>
      <c r="AW12" s="86" t="str">
        <f t="shared" si="11"/>
        <v/>
      </c>
    </row>
    <row r="13" spans="1:49" s="91" customFormat="1" ht="12.75">
      <c r="A13" s="94" t="str">
        <f>'Budget Development'!A12</f>
        <v>&lt;Placeholder&gt;</v>
      </c>
      <c r="B13" s="206"/>
      <c r="C13" s="96">
        <f>'Budget Development'!$E12/12*C$3</f>
        <v>0</v>
      </c>
      <c r="D13" s="96" t="str">
        <f t="shared" si="12"/>
        <v/>
      </c>
      <c r="E13" s="86" t="str">
        <f t="shared" si="0"/>
        <v/>
      </c>
      <c r="F13" s="206"/>
      <c r="G13" s="96">
        <f>'Budget Development'!$E12/12*G$3</f>
        <v>0</v>
      </c>
      <c r="H13" s="96" t="str">
        <f t="shared" si="13"/>
        <v/>
      </c>
      <c r="I13" s="86" t="str">
        <f t="shared" si="1"/>
        <v/>
      </c>
      <c r="J13" s="206"/>
      <c r="K13" s="96">
        <f>'Budget Development'!$E12/12*K$3</f>
        <v>0</v>
      </c>
      <c r="L13" s="96" t="str">
        <f t="shared" si="14"/>
        <v/>
      </c>
      <c r="M13" s="86" t="str">
        <f t="shared" si="2"/>
        <v/>
      </c>
      <c r="N13" s="206"/>
      <c r="O13" s="96">
        <f>'Budget Development'!$E12/12*O$3</f>
        <v>0</v>
      </c>
      <c r="P13" s="96" t="str">
        <f t="shared" si="15"/>
        <v/>
      </c>
      <c r="Q13" s="86" t="str">
        <f t="shared" si="3"/>
        <v/>
      </c>
      <c r="R13" s="206"/>
      <c r="S13" s="96">
        <f>'Budget Development'!$E12/12*S$3</f>
        <v>0</v>
      </c>
      <c r="T13" s="96" t="str">
        <f t="shared" si="16"/>
        <v/>
      </c>
      <c r="U13" s="86" t="str">
        <f t="shared" si="4"/>
        <v/>
      </c>
      <c r="V13" s="206"/>
      <c r="W13" s="96">
        <f>'Budget Development'!$E12/12*W$3</f>
        <v>0</v>
      </c>
      <c r="X13" s="96" t="str">
        <f t="shared" si="17"/>
        <v/>
      </c>
      <c r="Y13" s="86" t="str">
        <f t="shared" si="5"/>
        <v/>
      </c>
      <c r="Z13" s="206"/>
      <c r="AA13" s="96">
        <f>'Budget Development'!$E12/12*AA$3</f>
        <v>0</v>
      </c>
      <c r="AB13" s="96" t="str">
        <f t="shared" si="18"/>
        <v/>
      </c>
      <c r="AC13" s="86" t="str">
        <f t="shared" si="6"/>
        <v/>
      </c>
      <c r="AD13" s="206"/>
      <c r="AE13" s="96">
        <f>'Budget Development'!$E12/12*AE$3</f>
        <v>0</v>
      </c>
      <c r="AF13" s="96" t="str">
        <f t="shared" si="19"/>
        <v/>
      </c>
      <c r="AG13" s="86" t="str">
        <f t="shared" si="7"/>
        <v/>
      </c>
      <c r="AH13" s="206"/>
      <c r="AI13" s="96">
        <f>'Budget Development'!$E12/12*AI$3</f>
        <v>0</v>
      </c>
      <c r="AJ13" s="96" t="str">
        <f t="shared" si="20"/>
        <v/>
      </c>
      <c r="AK13" s="86" t="str">
        <f t="shared" si="8"/>
        <v/>
      </c>
      <c r="AL13" s="206"/>
      <c r="AM13" s="96">
        <f>'Budget Development'!$E12/12*AM$3</f>
        <v>0</v>
      </c>
      <c r="AN13" s="96" t="str">
        <f t="shared" si="21"/>
        <v/>
      </c>
      <c r="AO13" s="86" t="str">
        <f t="shared" si="9"/>
        <v/>
      </c>
      <c r="AP13" s="206"/>
      <c r="AQ13" s="96">
        <f>'Budget Development'!$E12/12*AQ$3</f>
        <v>0</v>
      </c>
      <c r="AR13" s="96" t="str">
        <f t="shared" si="22"/>
        <v/>
      </c>
      <c r="AS13" s="86" t="str">
        <f t="shared" si="10"/>
        <v/>
      </c>
      <c r="AT13" s="206"/>
      <c r="AU13" s="96">
        <f>'Budget Development'!$E12/12*AU$3</f>
        <v>0</v>
      </c>
      <c r="AV13" s="96" t="str">
        <f t="shared" si="23"/>
        <v/>
      </c>
      <c r="AW13" s="86" t="str">
        <f t="shared" si="11"/>
        <v/>
      </c>
    </row>
    <row r="14" spans="1:49" s="91" customFormat="1" ht="12.75">
      <c r="A14" s="94" t="str">
        <f>'Budget Development'!A13</f>
        <v>&lt;Placeholder&gt;</v>
      </c>
      <c r="B14" s="206"/>
      <c r="C14" s="96">
        <f>'Budget Development'!$E13/12*C$3</f>
        <v>0</v>
      </c>
      <c r="D14" s="96" t="str">
        <f t="shared" si="12"/>
        <v/>
      </c>
      <c r="E14" s="86" t="str">
        <f t="shared" si="0"/>
        <v/>
      </c>
      <c r="F14" s="206"/>
      <c r="G14" s="96">
        <f>'Budget Development'!$E13/12*G$3</f>
        <v>0</v>
      </c>
      <c r="H14" s="96" t="str">
        <f t="shared" si="13"/>
        <v/>
      </c>
      <c r="I14" s="86" t="str">
        <f t="shared" si="1"/>
        <v/>
      </c>
      <c r="J14" s="206"/>
      <c r="K14" s="96">
        <f>'Budget Development'!$E13/12*K$3</f>
        <v>0</v>
      </c>
      <c r="L14" s="96" t="str">
        <f t="shared" si="14"/>
        <v/>
      </c>
      <c r="M14" s="86" t="str">
        <f t="shared" si="2"/>
        <v/>
      </c>
      <c r="N14" s="206"/>
      <c r="O14" s="96">
        <f>'Budget Development'!$E13/12*O$3</f>
        <v>0</v>
      </c>
      <c r="P14" s="96" t="str">
        <f t="shared" si="15"/>
        <v/>
      </c>
      <c r="Q14" s="86" t="str">
        <f t="shared" si="3"/>
        <v/>
      </c>
      <c r="R14" s="206"/>
      <c r="S14" s="96">
        <f>'Budget Development'!$E13/12*S$3</f>
        <v>0</v>
      </c>
      <c r="T14" s="96" t="str">
        <f t="shared" si="16"/>
        <v/>
      </c>
      <c r="U14" s="86" t="str">
        <f t="shared" si="4"/>
        <v/>
      </c>
      <c r="V14" s="206"/>
      <c r="W14" s="96">
        <f>'Budget Development'!$E13/12*W$3</f>
        <v>0</v>
      </c>
      <c r="X14" s="96" t="str">
        <f t="shared" si="17"/>
        <v/>
      </c>
      <c r="Y14" s="86" t="str">
        <f t="shared" si="5"/>
        <v/>
      </c>
      <c r="Z14" s="206"/>
      <c r="AA14" s="96">
        <f>'Budget Development'!$E13/12*AA$3</f>
        <v>0</v>
      </c>
      <c r="AB14" s="96" t="str">
        <f t="shared" si="18"/>
        <v/>
      </c>
      <c r="AC14" s="86" t="str">
        <f t="shared" si="6"/>
        <v/>
      </c>
      <c r="AD14" s="206"/>
      <c r="AE14" s="96">
        <f>'Budget Development'!$E13/12*AE$3</f>
        <v>0</v>
      </c>
      <c r="AF14" s="96" t="str">
        <f t="shared" si="19"/>
        <v/>
      </c>
      <c r="AG14" s="86" t="str">
        <f t="shared" si="7"/>
        <v/>
      </c>
      <c r="AH14" s="206"/>
      <c r="AI14" s="96">
        <f>'Budget Development'!$E13/12*AI$3</f>
        <v>0</v>
      </c>
      <c r="AJ14" s="96" t="str">
        <f t="shared" si="20"/>
        <v/>
      </c>
      <c r="AK14" s="86" t="str">
        <f t="shared" si="8"/>
        <v/>
      </c>
      <c r="AL14" s="206"/>
      <c r="AM14" s="96">
        <f>'Budget Development'!$E13/12*AM$3</f>
        <v>0</v>
      </c>
      <c r="AN14" s="96" t="str">
        <f t="shared" si="21"/>
        <v/>
      </c>
      <c r="AO14" s="86" t="str">
        <f t="shared" si="9"/>
        <v/>
      </c>
      <c r="AP14" s="206"/>
      <c r="AQ14" s="96">
        <f>'Budget Development'!$E13/12*AQ$3</f>
        <v>0</v>
      </c>
      <c r="AR14" s="96" t="str">
        <f t="shared" si="22"/>
        <v/>
      </c>
      <c r="AS14" s="86" t="str">
        <f t="shared" si="10"/>
        <v/>
      </c>
      <c r="AT14" s="206"/>
      <c r="AU14" s="96">
        <f>'Budget Development'!$E13/12*AU$3</f>
        <v>0</v>
      </c>
      <c r="AV14" s="96" t="str">
        <f t="shared" si="23"/>
        <v/>
      </c>
      <c r="AW14" s="86" t="str">
        <f t="shared" si="11"/>
        <v/>
      </c>
    </row>
    <row r="15" spans="1:49" s="91" customFormat="1" ht="13.15">
      <c r="A15" s="127" t="s">
        <v>12</v>
      </c>
      <c r="B15" s="115">
        <f>SUM(B9:B14)</f>
        <v>0</v>
      </c>
      <c r="C15" s="97">
        <f>SUM(C9:C14)</f>
        <v>0</v>
      </c>
      <c r="D15" s="97">
        <f>SUM(D9:D14)</f>
        <v>0</v>
      </c>
      <c r="E15" s="116" t="str">
        <f>IFERROR((B15/C15)-1,"")</f>
        <v/>
      </c>
      <c r="F15" s="115">
        <f>SUM(F9:F14)</f>
        <v>0</v>
      </c>
      <c r="G15" s="97">
        <f>SUM(G9:G14)</f>
        <v>0</v>
      </c>
      <c r="H15" s="97">
        <f>SUM(H9:H14)</f>
        <v>0</v>
      </c>
      <c r="I15" s="116" t="str">
        <f>IFERROR((F15/G15)-1,"")</f>
        <v/>
      </c>
      <c r="J15" s="115">
        <f>SUM(J9:J14)</f>
        <v>0</v>
      </c>
      <c r="K15" s="97">
        <f>SUM(K9:K14)</f>
        <v>0</v>
      </c>
      <c r="L15" s="97">
        <f>SUM(L9:L14)</f>
        <v>0</v>
      </c>
      <c r="M15" s="116" t="str">
        <f>IFERROR((J15/K15)-1,"")</f>
        <v/>
      </c>
      <c r="N15" s="115">
        <f>SUM(N9:N14)</f>
        <v>0</v>
      </c>
      <c r="O15" s="97">
        <f>SUM(O9:O14)</f>
        <v>0</v>
      </c>
      <c r="P15" s="97">
        <f>SUM(P9:P14)</f>
        <v>0</v>
      </c>
      <c r="Q15" s="116" t="str">
        <f>IFERROR((N15/O15)-1,"")</f>
        <v/>
      </c>
      <c r="R15" s="115">
        <f>SUM(R9:R14)</f>
        <v>0</v>
      </c>
      <c r="S15" s="97">
        <f>SUM(S9:S14)</f>
        <v>0</v>
      </c>
      <c r="T15" s="97">
        <f>SUM(T9:T14)</f>
        <v>0</v>
      </c>
      <c r="U15" s="116" t="str">
        <f>IFERROR((R15/S15)-1,"")</f>
        <v/>
      </c>
      <c r="V15" s="115">
        <f>SUM(V9:V14)</f>
        <v>0</v>
      </c>
      <c r="W15" s="97">
        <f>SUM(W9:W14)</f>
        <v>0</v>
      </c>
      <c r="X15" s="97">
        <f>SUM(X9:X14)</f>
        <v>0</v>
      </c>
      <c r="Y15" s="116" t="str">
        <f>IFERROR((V15/W15)-1,"")</f>
        <v/>
      </c>
      <c r="Z15" s="115">
        <f>SUM(Z9:Z14)</f>
        <v>0</v>
      </c>
      <c r="AA15" s="97">
        <f>SUM(AA9:AA14)</f>
        <v>0</v>
      </c>
      <c r="AB15" s="97">
        <f>SUM(AB9:AB14)</f>
        <v>0</v>
      </c>
      <c r="AC15" s="116" t="str">
        <f>IFERROR((Z15/AA15)-1,"")</f>
        <v/>
      </c>
      <c r="AD15" s="115">
        <f>SUM(AD9:AD14)</f>
        <v>0</v>
      </c>
      <c r="AE15" s="97">
        <f>SUM(AE9:AE14)</f>
        <v>0</v>
      </c>
      <c r="AF15" s="97">
        <f>SUM(AF9:AF14)</f>
        <v>0</v>
      </c>
      <c r="AG15" s="116" t="str">
        <f>IFERROR((AD15/AE15)-1,"")</f>
        <v/>
      </c>
      <c r="AH15" s="115">
        <f>SUM(AH9:AH14)</f>
        <v>0</v>
      </c>
      <c r="AI15" s="97">
        <f>SUM(AI9:AI14)</f>
        <v>0</v>
      </c>
      <c r="AJ15" s="97">
        <f>SUM(AJ9:AJ14)</f>
        <v>0</v>
      </c>
      <c r="AK15" s="116" t="str">
        <f>IFERROR((AH15/AI15)-1,"")</f>
        <v/>
      </c>
      <c r="AL15" s="115">
        <f>SUM(AL9:AL14)</f>
        <v>0</v>
      </c>
      <c r="AM15" s="97">
        <f>SUM(AM9:AM14)</f>
        <v>0</v>
      </c>
      <c r="AN15" s="97">
        <f>SUM(AN9:AN14)</f>
        <v>0</v>
      </c>
      <c r="AO15" s="116" t="str">
        <f>IFERROR((AL15/AM15)-1,"")</f>
        <v/>
      </c>
      <c r="AP15" s="115">
        <f>SUM(AP9:AP14)</f>
        <v>0</v>
      </c>
      <c r="AQ15" s="97">
        <f>SUM(AQ9:AQ14)</f>
        <v>0</v>
      </c>
      <c r="AR15" s="97">
        <f>SUM(AR9:AR14)</f>
        <v>0</v>
      </c>
      <c r="AS15" s="116" t="str">
        <f>IFERROR((AP15/AQ15)-1,"")</f>
        <v/>
      </c>
      <c r="AT15" s="115">
        <f>SUM(AT9:AT14)</f>
        <v>0</v>
      </c>
      <c r="AU15" s="97">
        <f>SUM(AU9:AU14)</f>
        <v>0</v>
      </c>
      <c r="AV15" s="97">
        <f>SUM(AV9:AV14)</f>
        <v>0</v>
      </c>
      <c r="AW15" s="116" t="str">
        <f>IFERROR((AT15/AU15)-1,"")</f>
        <v/>
      </c>
    </row>
    <row r="16" spans="1:49" s="91" customFormat="1" ht="12.75">
      <c r="A16" s="68"/>
      <c r="B16" s="88"/>
      <c r="C16" s="68"/>
      <c r="D16" s="68"/>
      <c r="E16" s="117"/>
      <c r="F16" s="88"/>
      <c r="G16" s="68"/>
      <c r="H16" s="68"/>
      <c r="I16" s="111"/>
      <c r="J16" s="88"/>
      <c r="K16" s="68"/>
      <c r="L16" s="68"/>
      <c r="M16" s="111"/>
      <c r="N16" s="88"/>
      <c r="O16" s="68"/>
      <c r="P16" s="68"/>
      <c r="Q16" s="117"/>
      <c r="R16" s="88"/>
      <c r="S16" s="68"/>
      <c r="T16" s="68"/>
      <c r="U16" s="111"/>
      <c r="V16" s="88"/>
      <c r="W16" s="68"/>
      <c r="X16" s="68"/>
      <c r="Y16" s="117"/>
      <c r="Z16" s="88"/>
      <c r="AA16" s="68"/>
      <c r="AB16" s="68"/>
      <c r="AC16" s="117"/>
      <c r="AD16" s="88"/>
      <c r="AE16" s="68"/>
      <c r="AF16" s="68"/>
      <c r="AG16" s="117"/>
      <c r="AH16" s="88"/>
      <c r="AI16" s="68"/>
      <c r="AJ16" s="68"/>
      <c r="AK16" s="117"/>
      <c r="AL16" s="88"/>
      <c r="AM16" s="68"/>
      <c r="AN16" s="68"/>
      <c r="AO16" s="117"/>
      <c r="AP16" s="88"/>
      <c r="AQ16" s="68"/>
      <c r="AR16" s="68"/>
      <c r="AS16" s="117"/>
      <c r="AT16" s="88"/>
      <c r="AU16" s="68"/>
      <c r="AV16" s="68"/>
      <c r="AW16" s="111"/>
    </row>
    <row r="17" spans="1:57" s="91" customFormat="1" ht="13.15">
      <c r="A17" s="127" t="s">
        <v>4</v>
      </c>
      <c r="B17" s="113"/>
      <c r="C17" s="95"/>
      <c r="D17" s="98"/>
      <c r="E17" s="118"/>
      <c r="F17" s="113"/>
      <c r="G17" s="95"/>
      <c r="H17" s="95"/>
      <c r="I17" s="114"/>
      <c r="J17" s="113"/>
      <c r="K17" s="95"/>
      <c r="L17" s="95"/>
      <c r="M17" s="114"/>
      <c r="N17" s="113"/>
      <c r="O17" s="95"/>
      <c r="P17" s="98"/>
      <c r="Q17" s="118"/>
      <c r="R17" s="113"/>
      <c r="S17" s="95"/>
      <c r="T17" s="95"/>
      <c r="U17" s="114"/>
      <c r="V17" s="113"/>
      <c r="W17" s="95"/>
      <c r="X17" s="98"/>
      <c r="Y17" s="118"/>
      <c r="Z17" s="113"/>
      <c r="AA17" s="95"/>
      <c r="AB17" s="98"/>
      <c r="AC17" s="118"/>
      <c r="AD17" s="113"/>
      <c r="AE17" s="95"/>
      <c r="AF17" s="98"/>
      <c r="AG17" s="118"/>
      <c r="AH17" s="113"/>
      <c r="AI17" s="95"/>
      <c r="AJ17" s="98"/>
      <c r="AK17" s="118"/>
      <c r="AL17" s="113"/>
      <c r="AM17" s="95"/>
      <c r="AN17" s="98"/>
      <c r="AO17" s="118"/>
      <c r="AP17" s="113"/>
      <c r="AQ17" s="95"/>
      <c r="AR17" s="98"/>
      <c r="AS17" s="118"/>
      <c r="AT17" s="113"/>
      <c r="AU17" s="95"/>
      <c r="AV17" s="95"/>
      <c r="AW17" s="114"/>
    </row>
    <row r="18" spans="1:57" s="91" customFormat="1" ht="12.75">
      <c r="A18" s="68" t="str">
        <f>'Budget Development'!A17</f>
        <v>Product Sales</v>
      </c>
      <c r="B18" s="206"/>
      <c r="C18" s="96">
        <f>'Budget Development'!$E17/12*C$3</f>
        <v>0</v>
      </c>
      <c r="D18" s="96" t="str">
        <f t="shared" ref="D18:D20" si="24">IF(ISBLANK(B18),"",B18-C18)</f>
        <v/>
      </c>
      <c r="E18" s="86" t="str">
        <f t="shared" ref="E18:E20" si="25">IF(ISBLANK(B18),"",IFERROR((B18/C18)-1,""))</f>
        <v/>
      </c>
      <c r="F18" s="206"/>
      <c r="G18" s="96">
        <f>'Budget Development'!$E17/12*G$3</f>
        <v>0</v>
      </c>
      <c r="H18" s="96" t="str">
        <f t="shared" ref="H18:H20" si="26">IF(ISBLANK(F18),"",F18-G18)</f>
        <v/>
      </c>
      <c r="I18" s="86" t="str">
        <f>IF(ISBLANK(F18),"",IFERROR((F18/G18)-1,""))</f>
        <v/>
      </c>
      <c r="J18" s="206"/>
      <c r="K18" s="96">
        <f>'Budget Development'!$E17/12*K$3</f>
        <v>0</v>
      </c>
      <c r="L18" s="96" t="str">
        <f t="shared" ref="L18:L20" si="27">IF(ISBLANK(J18),"",J18-K18)</f>
        <v/>
      </c>
      <c r="M18" s="86" t="str">
        <f t="shared" ref="M18:M20" si="28">IF(ISBLANK(J18),"",IFERROR((J18/K18)-1,""))</f>
        <v/>
      </c>
      <c r="N18" s="206"/>
      <c r="O18" s="96">
        <f>'Budget Development'!$E17/12*O$3</f>
        <v>0</v>
      </c>
      <c r="P18" s="96" t="str">
        <f t="shared" ref="P18:P20" si="29">IF(ISBLANK(N18),"",N18-O18)</f>
        <v/>
      </c>
      <c r="Q18" s="86" t="str">
        <f t="shared" ref="Q18:Q20" si="30">IF(ISBLANK(N18),"",IFERROR((N18/O18)-1,""))</f>
        <v/>
      </c>
      <c r="R18" s="206"/>
      <c r="S18" s="96">
        <f>'Budget Development'!$E17/12*S$3</f>
        <v>0</v>
      </c>
      <c r="T18" s="96" t="str">
        <f t="shared" ref="T18:T20" si="31">IF(ISBLANK(R18),"",R18-S18)</f>
        <v/>
      </c>
      <c r="U18" s="86" t="str">
        <f>IF(ISBLANK(R18),"",IFERROR((R18/S18)-1,""))</f>
        <v/>
      </c>
      <c r="V18" s="206"/>
      <c r="W18" s="96">
        <f>'Budget Development'!$E17/12*W$3</f>
        <v>0</v>
      </c>
      <c r="X18" s="96" t="str">
        <f t="shared" ref="X18:X20" si="32">IF(ISBLANK(V18),"",V18-W18)</f>
        <v/>
      </c>
      <c r="Y18" s="86" t="str">
        <f t="shared" ref="Y18:Y20" si="33">IF(ISBLANK(V18),"",IFERROR((V18/W18)-1,""))</f>
        <v/>
      </c>
      <c r="Z18" s="206"/>
      <c r="AA18" s="96">
        <f>'Budget Development'!$E17/12*AA$3</f>
        <v>0</v>
      </c>
      <c r="AB18" s="96" t="str">
        <f t="shared" ref="AB18:AB20" si="34">IF(ISBLANK(Z18),"",Z18-AA18)</f>
        <v/>
      </c>
      <c r="AC18" s="86" t="str">
        <f t="shared" ref="AC18:AC20" si="35">IF(ISBLANK(Z18),"",IFERROR((Z18/AA18)-1,""))</f>
        <v/>
      </c>
      <c r="AD18" s="206"/>
      <c r="AE18" s="96">
        <f>'Budget Development'!$E17/12*AE$3</f>
        <v>0</v>
      </c>
      <c r="AF18" s="96" t="str">
        <f t="shared" ref="AF18:AF20" si="36">IF(ISBLANK(AD18),"",AD18-AE18)</f>
        <v/>
      </c>
      <c r="AG18" s="86" t="str">
        <f t="shared" ref="AG18:AG20" si="37">IF(ISBLANK(AD18),"",IFERROR((AD18/AE18)-1,""))</f>
        <v/>
      </c>
      <c r="AH18" s="206"/>
      <c r="AI18" s="96">
        <f>'Budget Development'!$E17/12*AI$3</f>
        <v>0</v>
      </c>
      <c r="AJ18" s="96" t="str">
        <f t="shared" ref="AJ18:AJ20" si="38">IF(ISBLANK(AH18),"",AH18-AI18)</f>
        <v/>
      </c>
      <c r="AK18" s="86" t="str">
        <f t="shared" ref="AK18:AK20" si="39">IF(ISBLANK(AH18),"",IFERROR((AH18/AI18)-1,""))</f>
        <v/>
      </c>
      <c r="AL18" s="206"/>
      <c r="AM18" s="96">
        <f>'Budget Development'!$E17/12*AM$3</f>
        <v>0</v>
      </c>
      <c r="AN18" s="96" t="str">
        <f t="shared" ref="AN18:AN20" si="40">IF(ISBLANK(AL18),"",AL18-AM18)</f>
        <v/>
      </c>
      <c r="AO18" s="86" t="str">
        <f t="shared" ref="AO18:AO20" si="41">IF(ISBLANK(AL18),"",IFERROR((AL18/AM18)-1,""))</f>
        <v/>
      </c>
      <c r="AP18" s="206"/>
      <c r="AQ18" s="96">
        <f>'Budget Development'!$E17/12*AQ$3</f>
        <v>0</v>
      </c>
      <c r="AR18" s="96" t="str">
        <f t="shared" ref="AR18:AR20" si="42">IF(ISBLANK(AP18),"",AP18-AQ18)</f>
        <v/>
      </c>
      <c r="AS18" s="86" t="str">
        <f t="shared" ref="AS18:AS20" si="43">IF(ISBLANK(AP18),"",IFERROR((AP18/AQ18)-1,""))</f>
        <v/>
      </c>
      <c r="AT18" s="206"/>
      <c r="AU18" s="96">
        <f>'Budget Development'!$E17/12*AU$3</f>
        <v>0</v>
      </c>
      <c r="AV18" s="96" t="str">
        <f t="shared" ref="AV18:AV20" si="44">IF(ISBLANK(AT18),"",AT18-AU18)</f>
        <v/>
      </c>
      <c r="AW18" s="86" t="str">
        <f>IF(ISBLANK(AT18),"",IFERROR((AT18/AU18)-1,""))</f>
        <v/>
      </c>
    </row>
    <row r="19" spans="1:57" s="91" customFormat="1" ht="12.75">
      <c r="A19" s="68" t="str">
        <f>'Budget Development'!A18</f>
        <v>Services Sales</v>
      </c>
      <c r="B19" s="206"/>
      <c r="C19" s="96">
        <f>'Budget Development'!$E18/12*C$3</f>
        <v>0</v>
      </c>
      <c r="D19" s="96" t="str">
        <f t="shared" si="24"/>
        <v/>
      </c>
      <c r="E19" s="86" t="str">
        <f t="shared" si="25"/>
        <v/>
      </c>
      <c r="F19" s="206"/>
      <c r="G19" s="96">
        <f>'Budget Development'!$E18/12*G$3</f>
        <v>0</v>
      </c>
      <c r="H19" s="96" t="str">
        <f t="shared" si="26"/>
        <v/>
      </c>
      <c r="I19" s="86" t="str">
        <f t="shared" ref="I19:I20" si="45">IF(ISBLANK(F19),"",IFERROR((F19/G19)-1,""))</f>
        <v/>
      </c>
      <c r="J19" s="206"/>
      <c r="K19" s="96">
        <f>'Budget Development'!$E18/12*K$3</f>
        <v>0</v>
      </c>
      <c r="L19" s="96" t="str">
        <f t="shared" si="27"/>
        <v/>
      </c>
      <c r="M19" s="86" t="str">
        <f t="shared" si="28"/>
        <v/>
      </c>
      <c r="N19" s="206"/>
      <c r="O19" s="96">
        <f>'Budget Development'!$E18/12*O$3</f>
        <v>0</v>
      </c>
      <c r="P19" s="96" t="str">
        <f t="shared" si="29"/>
        <v/>
      </c>
      <c r="Q19" s="86" t="str">
        <f t="shared" si="30"/>
        <v/>
      </c>
      <c r="R19" s="206"/>
      <c r="S19" s="96">
        <f>'Budget Development'!$E18/12*S$3</f>
        <v>0</v>
      </c>
      <c r="T19" s="96" t="str">
        <f t="shared" si="31"/>
        <v/>
      </c>
      <c r="U19" s="86" t="str">
        <f t="shared" ref="U19:U20" si="46">IF(ISBLANK(R19),"",IFERROR((R19/S19)-1,""))</f>
        <v/>
      </c>
      <c r="V19" s="206"/>
      <c r="W19" s="96">
        <f>'Budget Development'!$E18/12*W$3</f>
        <v>0</v>
      </c>
      <c r="X19" s="96" t="str">
        <f t="shared" si="32"/>
        <v/>
      </c>
      <c r="Y19" s="86" t="str">
        <f t="shared" si="33"/>
        <v/>
      </c>
      <c r="Z19" s="206"/>
      <c r="AA19" s="96">
        <f>'Budget Development'!$E18/12*AA$3</f>
        <v>0</v>
      </c>
      <c r="AB19" s="96" t="str">
        <f t="shared" si="34"/>
        <v/>
      </c>
      <c r="AC19" s="86" t="str">
        <f t="shared" si="35"/>
        <v/>
      </c>
      <c r="AD19" s="206"/>
      <c r="AE19" s="96">
        <f>'Budget Development'!$E18/12*AE$3</f>
        <v>0</v>
      </c>
      <c r="AF19" s="96" t="str">
        <f t="shared" si="36"/>
        <v/>
      </c>
      <c r="AG19" s="86" t="str">
        <f t="shared" si="37"/>
        <v/>
      </c>
      <c r="AH19" s="206"/>
      <c r="AI19" s="96">
        <f>'Budget Development'!$E18/12*AI$3</f>
        <v>0</v>
      </c>
      <c r="AJ19" s="96" t="str">
        <f t="shared" si="38"/>
        <v/>
      </c>
      <c r="AK19" s="86" t="str">
        <f t="shared" si="39"/>
        <v/>
      </c>
      <c r="AL19" s="206"/>
      <c r="AM19" s="96">
        <f>'Budget Development'!$E18/12*AM$3</f>
        <v>0</v>
      </c>
      <c r="AN19" s="96" t="str">
        <f t="shared" si="40"/>
        <v/>
      </c>
      <c r="AO19" s="86" t="str">
        <f t="shared" si="41"/>
        <v/>
      </c>
      <c r="AP19" s="206"/>
      <c r="AQ19" s="96">
        <f>'Budget Development'!$E18/12*AQ$3</f>
        <v>0</v>
      </c>
      <c r="AR19" s="96" t="str">
        <f t="shared" si="42"/>
        <v/>
      </c>
      <c r="AS19" s="86" t="str">
        <f t="shared" si="43"/>
        <v/>
      </c>
      <c r="AT19" s="206"/>
      <c r="AU19" s="96">
        <f>'Budget Development'!$E18/12*AU$3</f>
        <v>0</v>
      </c>
      <c r="AV19" s="96" t="str">
        <f t="shared" si="44"/>
        <v/>
      </c>
      <c r="AW19" s="86" t="str">
        <f t="shared" ref="AW19:AW20" si="47">IF(ISBLANK(AT19),"",IFERROR((AT19/AU19)-1,""))</f>
        <v/>
      </c>
    </row>
    <row r="20" spans="1:57" s="91" customFormat="1" ht="12.75">
      <c r="A20" s="68" t="str">
        <f>'Budget Development'!A19</f>
        <v>Other Earned Revenue</v>
      </c>
      <c r="B20" s="206"/>
      <c r="C20" s="96">
        <f>'Budget Development'!$E19/12*C$3</f>
        <v>0</v>
      </c>
      <c r="D20" s="96" t="str">
        <f t="shared" si="24"/>
        <v/>
      </c>
      <c r="E20" s="86" t="str">
        <f t="shared" si="25"/>
        <v/>
      </c>
      <c r="F20" s="206"/>
      <c r="G20" s="96">
        <f>'Budget Development'!$E19/12*G$3</f>
        <v>0</v>
      </c>
      <c r="H20" s="96" t="str">
        <f t="shared" si="26"/>
        <v/>
      </c>
      <c r="I20" s="86" t="str">
        <f t="shared" si="45"/>
        <v/>
      </c>
      <c r="J20" s="206"/>
      <c r="K20" s="96">
        <f>'Budget Development'!$E19/12*K$3</f>
        <v>0</v>
      </c>
      <c r="L20" s="96" t="str">
        <f t="shared" si="27"/>
        <v/>
      </c>
      <c r="M20" s="86" t="str">
        <f t="shared" si="28"/>
        <v/>
      </c>
      <c r="N20" s="206"/>
      <c r="O20" s="96">
        <f>'Budget Development'!$E19/12*O$3</f>
        <v>0</v>
      </c>
      <c r="P20" s="96" t="str">
        <f t="shared" si="29"/>
        <v/>
      </c>
      <c r="Q20" s="86" t="str">
        <f t="shared" si="30"/>
        <v/>
      </c>
      <c r="R20" s="206"/>
      <c r="S20" s="96">
        <f>'Budget Development'!$E19/12*S$3</f>
        <v>0</v>
      </c>
      <c r="T20" s="96" t="str">
        <f t="shared" si="31"/>
        <v/>
      </c>
      <c r="U20" s="86" t="str">
        <f t="shared" si="46"/>
        <v/>
      </c>
      <c r="V20" s="206"/>
      <c r="W20" s="96">
        <f>'Budget Development'!$E19/12*W$3</f>
        <v>0</v>
      </c>
      <c r="X20" s="96" t="str">
        <f t="shared" si="32"/>
        <v/>
      </c>
      <c r="Y20" s="86" t="str">
        <f t="shared" si="33"/>
        <v/>
      </c>
      <c r="Z20" s="206"/>
      <c r="AA20" s="96">
        <f>'Budget Development'!$E19/12*AA$3</f>
        <v>0</v>
      </c>
      <c r="AB20" s="96" t="str">
        <f t="shared" si="34"/>
        <v/>
      </c>
      <c r="AC20" s="86" t="str">
        <f t="shared" si="35"/>
        <v/>
      </c>
      <c r="AD20" s="206"/>
      <c r="AE20" s="96">
        <f>'Budget Development'!$E19/12*AE$3</f>
        <v>0</v>
      </c>
      <c r="AF20" s="96" t="str">
        <f t="shared" si="36"/>
        <v/>
      </c>
      <c r="AG20" s="86" t="str">
        <f t="shared" si="37"/>
        <v/>
      </c>
      <c r="AH20" s="206"/>
      <c r="AI20" s="96">
        <f>'Budget Development'!$E19/12*AI$3</f>
        <v>0</v>
      </c>
      <c r="AJ20" s="96" t="str">
        <f t="shared" si="38"/>
        <v/>
      </c>
      <c r="AK20" s="86" t="str">
        <f t="shared" si="39"/>
        <v/>
      </c>
      <c r="AL20" s="206"/>
      <c r="AM20" s="96">
        <f>'Budget Development'!$E19/12*AM$3</f>
        <v>0</v>
      </c>
      <c r="AN20" s="96" t="str">
        <f t="shared" si="40"/>
        <v/>
      </c>
      <c r="AO20" s="86" t="str">
        <f t="shared" si="41"/>
        <v/>
      </c>
      <c r="AP20" s="206"/>
      <c r="AQ20" s="96">
        <f>'Budget Development'!$E19/12*AQ$3</f>
        <v>0</v>
      </c>
      <c r="AR20" s="96" t="str">
        <f t="shared" si="42"/>
        <v/>
      </c>
      <c r="AS20" s="86" t="str">
        <f t="shared" si="43"/>
        <v/>
      </c>
      <c r="AT20" s="206"/>
      <c r="AU20" s="96">
        <f>'Budget Development'!$E19/12*AU$3</f>
        <v>0</v>
      </c>
      <c r="AV20" s="96" t="str">
        <f t="shared" si="44"/>
        <v/>
      </c>
      <c r="AW20" s="86" t="str">
        <f t="shared" si="47"/>
        <v/>
      </c>
    </row>
    <row r="21" spans="1:57" s="99" customFormat="1" ht="13.15">
      <c r="A21" s="128" t="str">
        <f>'Budget Development'!A20</f>
        <v>Total Earned Revenue</v>
      </c>
      <c r="B21" s="115">
        <f>SUM(B18:B20)</f>
        <v>0</v>
      </c>
      <c r="C21" s="97">
        <f>SUM(C18:C20)</f>
        <v>0</v>
      </c>
      <c r="D21" s="97">
        <f>SUM(D18:D20)</f>
        <v>0</v>
      </c>
      <c r="E21" s="116" t="str">
        <f>IFERROR((B21/C21)-1,"")</f>
        <v/>
      </c>
      <c r="F21" s="115">
        <f>SUM(F18:F20)</f>
        <v>0</v>
      </c>
      <c r="G21" s="97">
        <f>SUM(G18:G20)</f>
        <v>0</v>
      </c>
      <c r="H21" s="97">
        <f>SUM(H18:H20)</f>
        <v>0</v>
      </c>
      <c r="I21" s="116" t="str">
        <f>IFERROR((F21/G21)-1,"")</f>
        <v/>
      </c>
      <c r="J21" s="115">
        <f>SUM(J18:J20)</f>
        <v>0</v>
      </c>
      <c r="K21" s="97">
        <f>SUM(K18:K20)</f>
        <v>0</v>
      </c>
      <c r="L21" s="97">
        <f>SUM(L18:L20)</f>
        <v>0</v>
      </c>
      <c r="M21" s="116" t="str">
        <f>IFERROR((J21/K21)-1,"")</f>
        <v/>
      </c>
      <c r="N21" s="115">
        <f>SUM(N18:N20)</f>
        <v>0</v>
      </c>
      <c r="O21" s="97">
        <f>SUM(O18:O20)</f>
        <v>0</v>
      </c>
      <c r="P21" s="97">
        <f>SUM(P18:P20)</f>
        <v>0</v>
      </c>
      <c r="Q21" s="116" t="str">
        <f>IFERROR((N21/O21)-1,"")</f>
        <v/>
      </c>
      <c r="R21" s="115">
        <f>SUM(R18:R20)</f>
        <v>0</v>
      </c>
      <c r="S21" s="97">
        <f>SUM(S18:S20)</f>
        <v>0</v>
      </c>
      <c r="T21" s="97">
        <f>SUM(T18:T20)</f>
        <v>0</v>
      </c>
      <c r="U21" s="116" t="str">
        <f>IFERROR((R21/S21)-1,"")</f>
        <v/>
      </c>
      <c r="V21" s="115">
        <f>SUM(V18:V20)</f>
        <v>0</v>
      </c>
      <c r="W21" s="97">
        <f>SUM(W18:W20)</f>
        <v>0</v>
      </c>
      <c r="X21" s="97">
        <f>SUM(X18:X20)</f>
        <v>0</v>
      </c>
      <c r="Y21" s="116" t="str">
        <f>IFERROR((V21/W21)-1,"")</f>
        <v/>
      </c>
      <c r="Z21" s="115">
        <f>SUM(Z18:Z20)</f>
        <v>0</v>
      </c>
      <c r="AA21" s="97">
        <f>SUM(AA18:AA20)</f>
        <v>0</v>
      </c>
      <c r="AB21" s="97">
        <f>SUM(AB18:AB20)</f>
        <v>0</v>
      </c>
      <c r="AC21" s="116" t="str">
        <f>IFERROR((Z21/AA21)-1,"")</f>
        <v/>
      </c>
      <c r="AD21" s="115">
        <f>SUM(AD18:AD20)</f>
        <v>0</v>
      </c>
      <c r="AE21" s="97">
        <f>SUM(AE18:AE20)</f>
        <v>0</v>
      </c>
      <c r="AF21" s="97">
        <f>SUM(AF18:AF20)</f>
        <v>0</v>
      </c>
      <c r="AG21" s="116" t="str">
        <f>IFERROR((AD21/AE21)-1,"")</f>
        <v/>
      </c>
      <c r="AH21" s="115">
        <f>SUM(AH18:AH20)</f>
        <v>0</v>
      </c>
      <c r="AI21" s="97">
        <f>SUM(AI18:AI20)</f>
        <v>0</v>
      </c>
      <c r="AJ21" s="97">
        <f>SUM(AJ18:AJ20)</f>
        <v>0</v>
      </c>
      <c r="AK21" s="116" t="str">
        <f>IFERROR((AH21/AI21)-1,"")</f>
        <v/>
      </c>
      <c r="AL21" s="115">
        <f>SUM(AL18:AL20)</f>
        <v>0</v>
      </c>
      <c r="AM21" s="97">
        <f>SUM(AM18:AM20)</f>
        <v>0</v>
      </c>
      <c r="AN21" s="97">
        <f>SUM(AN18:AN20)</f>
        <v>0</v>
      </c>
      <c r="AO21" s="116" t="str">
        <f>IFERROR((AL21/AM21)-1,"")</f>
        <v/>
      </c>
      <c r="AP21" s="115">
        <f>SUM(AP18:AP20)</f>
        <v>0</v>
      </c>
      <c r="AQ21" s="97">
        <f>SUM(AQ18:AQ20)</f>
        <v>0</v>
      </c>
      <c r="AR21" s="97">
        <f>SUM(AR18:AR20)</f>
        <v>0</v>
      </c>
      <c r="AS21" s="116" t="str">
        <f>IFERROR((AP21/AQ21)-1,"")</f>
        <v/>
      </c>
      <c r="AT21" s="115">
        <f>SUM(AT18:AT20)</f>
        <v>0</v>
      </c>
      <c r="AU21" s="97">
        <f>SUM(AU18:AU20)</f>
        <v>0</v>
      </c>
      <c r="AV21" s="97">
        <f>SUM(AV18:AV20)</f>
        <v>0</v>
      </c>
      <c r="AW21" s="116" t="str">
        <f>IFERROR((AT21/AU21)-1,"")</f>
        <v/>
      </c>
    </row>
    <row r="22" spans="1:57" s="91" customFormat="1" ht="6" customHeight="1">
      <c r="A22" s="126"/>
      <c r="B22" s="112"/>
      <c r="C22" s="79"/>
      <c r="D22" s="79"/>
      <c r="E22" s="155"/>
      <c r="F22" s="112"/>
      <c r="G22" s="79"/>
      <c r="H22" s="79"/>
      <c r="I22" s="111"/>
      <c r="J22" s="112"/>
      <c r="K22" s="79"/>
      <c r="L22" s="79"/>
      <c r="M22" s="111"/>
      <c r="N22" s="112"/>
      <c r="O22" s="79"/>
      <c r="P22" s="79"/>
      <c r="Q22" s="111"/>
      <c r="R22" s="112"/>
      <c r="S22" s="79"/>
      <c r="T22" s="79"/>
      <c r="U22" s="111"/>
      <c r="V22" s="112"/>
      <c r="W22" s="79"/>
      <c r="X22" s="79"/>
      <c r="Y22" s="111"/>
      <c r="Z22" s="112"/>
      <c r="AA22" s="79"/>
      <c r="AB22" s="79"/>
      <c r="AC22" s="111"/>
      <c r="AD22" s="112"/>
      <c r="AE22" s="79"/>
      <c r="AF22" s="79"/>
      <c r="AG22" s="111"/>
      <c r="AH22" s="112"/>
      <c r="AI22" s="79"/>
      <c r="AJ22" s="79"/>
      <c r="AK22" s="111"/>
      <c r="AL22" s="112"/>
      <c r="AM22" s="79"/>
      <c r="AN22" s="79"/>
      <c r="AO22" s="111"/>
      <c r="AP22" s="112"/>
      <c r="AQ22" s="79"/>
      <c r="AR22" s="79"/>
      <c r="AS22" s="111"/>
      <c r="AT22" s="112"/>
      <c r="AU22" s="79"/>
      <c r="AV22" s="79"/>
      <c r="AW22" s="111"/>
    </row>
    <row r="23" spans="1:57" s="101" customFormat="1" ht="13.9">
      <c r="A23" s="129" t="s">
        <v>6</v>
      </c>
      <c r="B23" s="142">
        <f>B15+B21</f>
        <v>0</v>
      </c>
      <c r="C23" s="100">
        <f>C15+C21</f>
        <v>0</v>
      </c>
      <c r="D23" s="100">
        <f>D21+D15</f>
        <v>0</v>
      </c>
      <c r="E23" s="143" t="str">
        <f>IFERROR((B23/C23)-1,"")</f>
        <v/>
      </c>
      <c r="F23" s="142">
        <f>F15+F21</f>
        <v>0</v>
      </c>
      <c r="G23" s="100">
        <f>G15+G21</f>
        <v>0</v>
      </c>
      <c r="H23" s="100">
        <f>H21+H15</f>
        <v>0</v>
      </c>
      <c r="I23" s="143" t="str">
        <f>IFERROR((F23/G23)-1,"")</f>
        <v/>
      </c>
      <c r="J23" s="142">
        <f>J15+J21</f>
        <v>0</v>
      </c>
      <c r="K23" s="100">
        <f>K15+K21</f>
        <v>0</v>
      </c>
      <c r="L23" s="100">
        <f>L21+L15</f>
        <v>0</v>
      </c>
      <c r="M23" s="143" t="str">
        <f>IFERROR((J23/K23)-1,"")</f>
        <v/>
      </c>
      <c r="N23" s="142">
        <f>N15+N21</f>
        <v>0</v>
      </c>
      <c r="O23" s="100">
        <f>O15+O21</f>
        <v>0</v>
      </c>
      <c r="P23" s="100">
        <f>P21+P15</f>
        <v>0</v>
      </c>
      <c r="Q23" s="143" t="str">
        <f>IFERROR((N23/O23)-1,"")</f>
        <v/>
      </c>
      <c r="R23" s="142">
        <f>R15+R21</f>
        <v>0</v>
      </c>
      <c r="S23" s="100">
        <f>S15+S21</f>
        <v>0</v>
      </c>
      <c r="T23" s="100">
        <f>T21+T15</f>
        <v>0</v>
      </c>
      <c r="U23" s="143" t="str">
        <f>IFERROR((R23/S23)-1,"")</f>
        <v/>
      </c>
      <c r="V23" s="142">
        <f>V15+V21</f>
        <v>0</v>
      </c>
      <c r="W23" s="100">
        <f>W15+W21</f>
        <v>0</v>
      </c>
      <c r="X23" s="100">
        <f>X21+X15</f>
        <v>0</v>
      </c>
      <c r="Y23" s="143" t="str">
        <f>IFERROR((V23/W23)-1,"")</f>
        <v/>
      </c>
      <c r="Z23" s="142">
        <f>Z15+Z21</f>
        <v>0</v>
      </c>
      <c r="AA23" s="100">
        <f>AA15+AA21</f>
        <v>0</v>
      </c>
      <c r="AB23" s="100">
        <f>AB21+AB15</f>
        <v>0</v>
      </c>
      <c r="AC23" s="143" t="str">
        <f>IFERROR((Z23/AA23)-1,"")</f>
        <v/>
      </c>
      <c r="AD23" s="142">
        <f>AD15+AD21</f>
        <v>0</v>
      </c>
      <c r="AE23" s="100">
        <f>AE15+AE21</f>
        <v>0</v>
      </c>
      <c r="AF23" s="100">
        <f>AF21+AF15</f>
        <v>0</v>
      </c>
      <c r="AG23" s="143" t="str">
        <f>IFERROR((AD23/AE23)-1,"")</f>
        <v/>
      </c>
      <c r="AH23" s="142">
        <f>AH15+AH21</f>
        <v>0</v>
      </c>
      <c r="AI23" s="100">
        <f>AI15+AI21</f>
        <v>0</v>
      </c>
      <c r="AJ23" s="100">
        <f>AJ21+AJ15</f>
        <v>0</v>
      </c>
      <c r="AK23" s="143" t="str">
        <f>IFERROR((AH23/AI23)-1,"")</f>
        <v/>
      </c>
      <c r="AL23" s="142">
        <f>AL15+AL21</f>
        <v>0</v>
      </c>
      <c r="AM23" s="100">
        <f>AM15+AM21</f>
        <v>0</v>
      </c>
      <c r="AN23" s="100">
        <f>AN21+AN15</f>
        <v>0</v>
      </c>
      <c r="AO23" s="143" t="str">
        <f>IFERROR((AL23/AM23)-1,"")</f>
        <v/>
      </c>
      <c r="AP23" s="142">
        <f>AP15+AP21</f>
        <v>0</v>
      </c>
      <c r="AQ23" s="100">
        <f>AQ15+AQ21</f>
        <v>0</v>
      </c>
      <c r="AR23" s="100">
        <f>AR21+AR15</f>
        <v>0</v>
      </c>
      <c r="AS23" s="143" t="str">
        <f>IFERROR((AP23/AQ23)-1,"")</f>
        <v/>
      </c>
      <c r="AT23" s="142">
        <f>AT15+AT21</f>
        <v>0</v>
      </c>
      <c r="AU23" s="100">
        <f>AU15+AU21</f>
        <v>0</v>
      </c>
      <c r="AV23" s="100">
        <f>AV21+AV15</f>
        <v>0</v>
      </c>
      <c r="AW23" s="143" t="str">
        <f>IFERROR((AT23/AU23)-1,"")</f>
        <v/>
      </c>
    </row>
    <row r="24" spans="1:57" s="91" customFormat="1" ht="13.15">
      <c r="A24" s="68"/>
      <c r="B24" s="88"/>
      <c r="C24" s="68"/>
      <c r="D24" s="68"/>
      <c r="E24" s="117"/>
      <c r="F24" s="88"/>
      <c r="G24" s="68"/>
      <c r="H24" s="68"/>
      <c r="I24" s="111"/>
      <c r="J24" s="88"/>
      <c r="K24" s="102"/>
      <c r="L24" s="68"/>
      <c r="M24" s="111"/>
      <c r="N24" s="88"/>
      <c r="O24" s="68"/>
      <c r="P24" s="68"/>
      <c r="Q24" s="111"/>
      <c r="R24" s="88"/>
      <c r="S24" s="68"/>
      <c r="T24" s="68"/>
      <c r="U24" s="117"/>
      <c r="V24" s="88"/>
      <c r="W24" s="68"/>
      <c r="X24" s="68"/>
      <c r="Y24" s="111"/>
      <c r="Z24" s="88"/>
      <c r="AA24" s="68"/>
      <c r="AB24" s="68"/>
      <c r="AC24" s="117"/>
      <c r="AD24" s="88"/>
      <c r="AE24" s="68"/>
      <c r="AF24" s="68"/>
      <c r="AG24" s="111"/>
      <c r="AH24" s="88"/>
      <c r="AI24" s="68"/>
      <c r="AJ24" s="68"/>
      <c r="AK24" s="117"/>
      <c r="AL24" s="88"/>
      <c r="AM24" s="78"/>
      <c r="AN24" s="68"/>
      <c r="AO24" s="117"/>
      <c r="AP24" s="88"/>
      <c r="AQ24" s="68"/>
      <c r="AR24" s="68"/>
      <c r="AS24" s="111"/>
      <c r="AT24" s="88"/>
      <c r="AU24" s="68"/>
      <c r="AV24" s="68"/>
      <c r="AW24" s="111"/>
    </row>
    <row r="25" spans="1:57" s="91" customFormat="1" ht="12.75">
      <c r="A25" s="68"/>
      <c r="B25" s="88"/>
      <c r="C25" s="68"/>
      <c r="D25" s="68"/>
      <c r="E25" s="117"/>
      <c r="F25" s="88"/>
      <c r="G25" s="68"/>
      <c r="H25" s="68"/>
      <c r="I25" s="111"/>
      <c r="J25" s="88"/>
      <c r="K25" s="68"/>
      <c r="L25" s="68"/>
      <c r="M25" s="111"/>
      <c r="N25" s="88"/>
      <c r="O25" s="68"/>
      <c r="P25" s="68"/>
      <c r="Q25" s="111"/>
      <c r="R25" s="88"/>
      <c r="S25" s="68"/>
      <c r="T25" s="68"/>
      <c r="U25" s="111"/>
      <c r="V25" s="88"/>
      <c r="W25" s="68"/>
      <c r="X25" s="68"/>
      <c r="Y25" s="111"/>
      <c r="Z25" s="88"/>
      <c r="AA25" s="68"/>
      <c r="AB25" s="68"/>
      <c r="AC25" s="111"/>
      <c r="AD25" s="88"/>
      <c r="AE25" s="68"/>
      <c r="AF25" s="68"/>
      <c r="AG25" s="111"/>
      <c r="AH25" s="88"/>
      <c r="AI25" s="68"/>
      <c r="AJ25" s="68"/>
      <c r="AK25" s="111"/>
      <c r="AL25" s="88"/>
      <c r="AM25" s="68"/>
      <c r="AN25" s="68"/>
      <c r="AO25" s="111"/>
      <c r="AP25" s="88"/>
      <c r="AQ25" s="68"/>
      <c r="AR25" s="68"/>
      <c r="AS25" s="111"/>
      <c r="AT25" s="88"/>
      <c r="AU25" s="68"/>
      <c r="AV25" s="68"/>
      <c r="AW25" s="111"/>
    </row>
    <row r="26" spans="1:57" s="103" customFormat="1" ht="15" customHeight="1">
      <c r="A26" s="125" t="s">
        <v>1</v>
      </c>
      <c r="B26" s="144"/>
      <c r="C26" s="122">
        <f>C4</f>
        <v>45839</v>
      </c>
      <c r="D26" s="123" t="str">
        <f>Instructions!$I$6</f>
        <v>FY26</v>
      </c>
      <c r="E26" s="145"/>
      <c r="F26" s="144"/>
      <c r="G26" s="122">
        <f>G4</f>
        <v>45870</v>
      </c>
      <c r="H26" s="123" t="str">
        <f>Instructions!$I$6</f>
        <v>FY26</v>
      </c>
      <c r="I26" s="145"/>
      <c r="J26" s="144"/>
      <c r="K26" s="122">
        <f>K4</f>
        <v>45901</v>
      </c>
      <c r="L26" s="123" t="str">
        <f>Instructions!$I$6</f>
        <v>FY26</v>
      </c>
      <c r="M26" s="145"/>
      <c r="N26" s="144"/>
      <c r="O26" s="122">
        <f>O4</f>
        <v>45932</v>
      </c>
      <c r="P26" s="123" t="str">
        <f>Instructions!$I$6</f>
        <v>FY26</v>
      </c>
      <c r="Q26" s="145"/>
      <c r="R26" s="144"/>
      <c r="S26" s="122">
        <f>S4</f>
        <v>45963</v>
      </c>
      <c r="T26" s="123" t="str">
        <f>Instructions!$I$6</f>
        <v>FY26</v>
      </c>
      <c r="U26" s="145"/>
      <c r="V26" s="144"/>
      <c r="W26" s="122">
        <f>W4</f>
        <v>45994</v>
      </c>
      <c r="X26" s="123" t="str">
        <f>Instructions!$I$6</f>
        <v>FY26</v>
      </c>
      <c r="Y26" s="145"/>
      <c r="Z26" s="144"/>
      <c r="AA26" s="122">
        <f>AA4</f>
        <v>46025</v>
      </c>
      <c r="AB26" s="123" t="str">
        <f>Instructions!$I$6</f>
        <v>FY26</v>
      </c>
      <c r="AC26" s="145"/>
      <c r="AD26" s="144"/>
      <c r="AE26" s="122">
        <f>AE4</f>
        <v>46056</v>
      </c>
      <c r="AF26" s="123" t="str">
        <f>Instructions!$I$6</f>
        <v>FY26</v>
      </c>
      <c r="AG26" s="145"/>
      <c r="AH26" s="144"/>
      <c r="AI26" s="122">
        <f>AI4</f>
        <v>46087</v>
      </c>
      <c r="AJ26" s="123" t="str">
        <f>Instructions!$I$6</f>
        <v>FY26</v>
      </c>
      <c r="AK26" s="145"/>
      <c r="AL26" s="144"/>
      <c r="AM26" s="122">
        <f>AM4</f>
        <v>46118</v>
      </c>
      <c r="AN26" s="123" t="str">
        <f>Instructions!$I$6</f>
        <v>FY26</v>
      </c>
      <c r="AO26" s="145"/>
      <c r="AP26" s="144"/>
      <c r="AQ26" s="122">
        <f>AQ4</f>
        <v>46149</v>
      </c>
      <c r="AR26" s="123" t="str">
        <f>Instructions!$I$6</f>
        <v>FY26</v>
      </c>
      <c r="AS26" s="145"/>
      <c r="AT26" s="144"/>
      <c r="AU26" s="122">
        <f>AU4</f>
        <v>46180</v>
      </c>
      <c r="AV26" s="123" t="str">
        <f>Instructions!$I$6</f>
        <v>FY26</v>
      </c>
      <c r="AW26" s="145"/>
    </row>
    <row r="27" spans="1:57" s="91" customFormat="1" ht="6" customHeight="1">
      <c r="A27" s="126"/>
      <c r="B27" s="112"/>
      <c r="C27" s="79"/>
      <c r="D27" s="79"/>
      <c r="E27" s="155"/>
      <c r="F27" s="112"/>
      <c r="G27" s="79"/>
      <c r="H27" s="79"/>
      <c r="I27" s="111"/>
      <c r="J27" s="112"/>
      <c r="K27" s="79"/>
      <c r="L27" s="79"/>
      <c r="M27" s="111"/>
      <c r="N27" s="112"/>
      <c r="O27" s="79"/>
      <c r="P27" s="79"/>
      <c r="Q27" s="111"/>
      <c r="R27" s="112"/>
      <c r="S27" s="79"/>
      <c r="T27" s="79"/>
      <c r="U27" s="111"/>
      <c r="V27" s="112"/>
      <c r="W27" s="79"/>
      <c r="X27" s="79"/>
      <c r="Y27" s="111"/>
      <c r="Z27" s="112"/>
      <c r="AA27" s="79"/>
      <c r="AB27" s="79"/>
      <c r="AC27" s="111"/>
      <c r="AD27" s="112"/>
      <c r="AE27" s="79"/>
      <c r="AF27" s="79"/>
      <c r="AG27" s="111"/>
      <c r="AH27" s="112"/>
      <c r="AI27" s="79"/>
      <c r="AJ27" s="79"/>
      <c r="AK27" s="111"/>
      <c r="AL27" s="112"/>
      <c r="AM27" s="79"/>
      <c r="AN27" s="79"/>
      <c r="AO27" s="111"/>
      <c r="AP27" s="112"/>
      <c r="AQ27" s="79"/>
      <c r="AR27" s="79"/>
      <c r="AS27" s="111"/>
      <c r="AT27" s="112"/>
      <c r="AU27" s="79"/>
      <c r="AV27" s="79"/>
      <c r="AW27" s="111"/>
    </row>
    <row r="28" spans="1:57" s="93" customFormat="1" ht="34.9">
      <c r="A28" s="127" t="s">
        <v>51</v>
      </c>
      <c r="B28" s="140" t="s">
        <v>44</v>
      </c>
      <c r="C28" s="119" t="s">
        <v>45</v>
      </c>
      <c r="D28" s="120" t="s">
        <v>46</v>
      </c>
      <c r="E28" s="141" t="s">
        <v>47</v>
      </c>
      <c r="F28" s="140" t="s">
        <v>44</v>
      </c>
      <c r="G28" s="119" t="s">
        <v>45</v>
      </c>
      <c r="H28" s="120" t="s">
        <v>46</v>
      </c>
      <c r="I28" s="141" t="s">
        <v>47</v>
      </c>
      <c r="J28" s="140" t="s">
        <v>44</v>
      </c>
      <c r="K28" s="119" t="s">
        <v>45</v>
      </c>
      <c r="L28" s="120" t="s">
        <v>46</v>
      </c>
      <c r="M28" s="141" t="s">
        <v>47</v>
      </c>
      <c r="N28" s="140" t="s">
        <v>44</v>
      </c>
      <c r="O28" s="119" t="s">
        <v>45</v>
      </c>
      <c r="P28" s="120" t="s">
        <v>46</v>
      </c>
      <c r="Q28" s="141" t="s">
        <v>47</v>
      </c>
      <c r="R28" s="140" t="s">
        <v>44</v>
      </c>
      <c r="S28" s="119" t="s">
        <v>45</v>
      </c>
      <c r="T28" s="120" t="s">
        <v>46</v>
      </c>
      <c r="U28" s="141" t="s">
        <v>47</v>
      </c>
      <c r="V28" s="140" t="s">
        <v>44</v>
      </c>
      <c r="W28" s="119" t="s">
        <v>45</v>
      </c>
      <c r="X28" s="120" t="s">
        <v>46</v>
      </c>
      <c r="Y28" s="141" t="s">
        <v>47</v>
      </c>
      <c r="Z28" s="140" t="s">
        <v>44</v>
      </c>
      <c r="AA28" s="119" t="s">
        <v>45</v>
      </c>
      <c r="AB28" s="120" t="s">
        <v>46</v>
      </c>
      <c r="AC28" s="141" t="s">
        <v>47</v>
      </c>
      <c r="AD28" s="140" t="s">
        <v>44</v>
      </c>
      <c r="AE28" s="119" t="s">
        <v>45</v>
      </c>
      <c r="AF28" s="120" t="s">
        <v>46</v>
      </c>
      <c r="AG28" s="141" t="s">
        <v>47</v>
      </c>
      <c r="AH28" s="140" t="s">
        <v>44</v>
      </c>
      <c r="AI28" s="119" t="s">
        <v>45</v>
      </c>
      <c r="AJ28" s="120" t="s">
        <v>46</v>
      </c>
      <c r="AK28" s="141" t="s">
        <v>47</v>
      </c>
      <c r="AL28" s="140" t="s">
        <v>44</v>
      </c>
      <c r="AM28" s="119" t="s">
        <v>45</v>
      </c>
      <c r="AN28" s="120" t="s">
        <v>46</v>
      </c>
      <c r="AO28" s="141" t="s">
        <v>47</v>
      </c>
      <c r="AP28" s="140" t="s">
        <v>44</v>
      </c>
      <c r="AQ28" s="119" t="s">
        <v>45</v>
      </c>
      <c r="AR28" s="120" t="s">
        <v>46</v>
      </c>
      <c r="AS28" s="141" t="s">
        <v>47</v>
      </c>
      <c r="AT28" s="140" t="s">
        <v>44</v>
      </c>
      <c r="AU28" s="119" t="s">
        <v>45</v>
      </c>
      <c r="AV28" s="120" t="s">
        <v>46</v>
      </c>
      <c r="AW28" s="141" t="s">
        <v>47</v>
      </c>
    </row>
    <row r="29" spans="1:57" s="91" customFormat="1" ht="12.75">
      <c r="A29" s="94" t="str">
        <f>'Budget Development'!A27</f>
        <v>Raw Materials</v>
      </c>
      <c r="B29" s="206"/>
      <c r="C29" s="96">
        <f>'Budget Development'!$E28/12*C$3</f>
        <v>0</v>
      </c>
      <c r="D29" s="96" t="str">
        <f t="shared" ref="D29:D37" si="48">IF(ISBLANK(B29),"",B29-C29)</f>
        <v/>
      </c>
      <c r="E29" s="86" t="str">
        <f t="shared" ref="E29:E37" si="49">IF(ISBLANK(B29),"",IFERROR((B29/C29)-1,""))</f>
        <v/>
      </c>
      <c r="F29" s="206"/>
      <c r="G29" s="96">
        <f>'Budget Development'!$E28/12*G$3</f>
        <v>0</v>
      </c>
      <c r="H29" s="96" t="str">
        <f t="shared" ref="H29:H37" si="50">IF(ISBLANK(F29),"",F29-G29)</f>
        <v/>
      </c>
      <c r="I29" s="86" t="str">
        <f t="shared" ref="I29:I37" si="51">IF(ISBLANK(F29),"",IFERROR((F29/G29)-1,""))</f>
        <v/>
      </c>
      <c r="J29" s="206"/>
      <c r="K29" s="96">
        <f>'Budget Development'!$E28/12*K$3</f>
        <v>0</v>
      </c>
      <c r="L29" s="96" t="str">
        <f t="shared" ref="L29:L37" si="52">IF(ISBLANK(J29),"",J29-K29)</f>
        <v/>
      </c>
      <c r="M29" s="86" t="str">
        <f t="shared" ref="M29:M37" si="53">IF(ISBLANK(J29),"",IFERROR((J29/K29)-1,""))</f>
        <v/>
      </c>
      <c r="N29" s="206"/>
      <c r="O29" s="96">
        <f>'Budget Development'!$E28/12*O$3</f>
        <v>0</v>
      </c>
      <c r="P29" s="96" t="str">
        <f t="shared" ref="P29:P37" si="54">IF(ISBLANK(N29),"",N29-O29)</f>
        <v/>
      </c>
      <c r="Q29" s="86" t="str">
        <f t="shared" ref="Q29:Q37" si="55">IF(ISBLANK(N29),"",IFERROR((N29/O29)-1,""))</f>
        <v/>
      </c>
      <c r="R29" s="206"/>
      <c r="S29" s="96">
        <f>'Budget Development'!$E28/12*S$3</f>
        <v>0</v>
      </c>
      <c r="T29" s="96" t="str">
        <f t="shared" ref="T29:T37" si="56">IF(ISBLANK(R29),"",R29-S29)</f>
        <v/>
      </c>
      <c r="U29" s="86" t="str">
        <f t="shared" ref="U29:U37" si="57">IF(ISBLANK(R29),"",IFERROR((R29/S29)-1,""))</f>
        <v/>
      </c>
      <c r="V29" s="206"/>
      <c r="W29" s="96">
        <f>'Budget Development'!$E28/12*W$3</f>
        <v>0</v>
      </c>
      <c r="X29" s="96" t="str">
        <f t="shared" ref="X29:X37" si="58">IF(ISBLANK(V29),"",V29-W29)</f>
        <v/>
      </c>
      <c r="Y29" s="86" t="str">
        <f t="shared" ref="Y29:Y37" si="59">IF(ISBLANK(V29),"",IFERROR((V29/W29)-1,""))</f>
        <v/>
      </c>
      <c r="Z29" s="206"/>
      <c r="AA29" s="96">
        <f>'Budget Development'!$E28/12*AA$3</f>
        <v>0</v>
      </c>
      <c r="AB29" s="96" t="str">
        <f t="shared" ref="AB29:AB37" si="60">IF(ISBLANK(Z29),"",Z29-AA29)</f>
        <v/>
      </c>
      <c r="AC29" s="86" t="str">
        <f t="shared" ref="AC29:AC37" si="61">IF(ISBLANK(Z29),"",IFERROR((Z29/AA29)-1,""))</f>
        <v/>
      </c>
      <c r="AD29" s="206"/>
      <c r="AE29" s="96">
        <f>'Budget Development'!$E28/12*AE$3</f>
        <v>0</v>
      </c>
      <c r="AF29" s="96" t="str">
        <f t="shared" ref="AF29:AF37" si="62">IF(ISBLANK(AD29),"",AD29-AE29)</f>
        <v/>
      </c>
      <c r="AG29" s="86" t="str">
        <f t="shared" ref="AG29:AG37" si="63">IF(ISBLANK(AD29),"",IFERROR((AD29/AE29)-1,""))</f>
        <v/>
      </c>
      <c r="AH29" s="206"/>
      <c r="AI29" s="96">
        <f>'Budget Development'!$E28/12*AI$3</f>
        <v>0</v>
      </c>
      <c r="AJ29" s="96" t="str">
        <f t="shared" ref="AJ29:AJ37" si="64">IF(ISBLANK(AH29),"",AH29-AI29)</f>
        <v/>
      </c>
      <c r="AK29" s="86" t="str">
        <f t="shared" ref="AK29:AK37" si="65">IF(ISBLANK(AH29),"",IFERROR((AH29/AI29)-1,""))</f>
        <v/>
      </c>
      <c r="AL29" s="206"/>
      <c r="AM29" s="96">
        <f>'Budget Development'!$E28/12*AM$3</f>
        <v>0</v>
      </c>
      <c r="AN29" s="96" t="str">
        <f t="shared" ref="AN29:AN37" si="66">IF(ISBLANK(AL29),"",AL29-AM29)</f>
        <v/>
      </c>
      <c r="AO29" s="86" t="str">
        <f t="shared" ref="AO29:AO37" si="67">IF(ISBLANK(AL29),"",IFERROR((AL29/AM29)-1,""))</f>
        <v/>
      </c>
      <c r="AP29" s="206"/>
      <c r="AQ29" s="96">
        <f>'Budget Development'!$E28/12*AQ$3</f>
        <v>0</v>
      </c>
      <c r="AR29" s="96" t="str">
        <f t="shared" ref="AR29:AR37" si="68">IF(ISBLANK(AP29),"",AP29-AQ29)</f>
        <v/>
      </c>
      <c r="AS29" s="86" t="str">
        <f t="shared" ref="AS29:AS37" si="69">IF(ISBLANK(AP29),"",IFERROR((AP29/AQ29)-1,""))</f>
        <v/>
      </c>
      <c r="AT29" s="206"/>
      <c r="AU29" s="96">
        <f>'Budget Development'!$E28/12*AU$3</f>
        <v>0</v>
      </c>
      <c r="AV29" s="96" t="str">
        <f t="shared" ref="AV29:AV37" si="70">IF(ISBLANK(AT29),"",AT29-AU29)</f>
        <v/>
      </c>
      <c r="AW29" s="86" t="str">
        <f t="shared" ref="AW29:AW37" si="71">IF(ISBLANK(AT29),"",IFERROR((AT29/AU29)-1,""))</f>
        <v/>
      </c>
      <c r="BE29" s="104" t="str">
        <f t="shared" ref="BE29:BE37" si="72">IF(ISBLANK(BB29),"",IFERROR((BB29/BC29)-1,""))</f>
        <v/>
      </c>
    </row>
    <row r="30" spans="1:57" s="91" customFormat="1" ht="12.75">
      <c r="A30" s="94" t="str">
        <f>'Budget Development'!A28</f>
        <v>Supplies</v>
      </c>
      <c r="B30" s="206"/>
      <c r="C30" s="96">
        <f>'Budget Development'!$E29/12*C$3</f>
        <v>0</v>
      </c>
      <c r="D30" s="96" t="str">
        <f t="shared" si="48"/>
        <v/>
      </c>
      <c r="E30" s="86" t="str">
        <f t="shared" si="49"/>
        <v/>
      </c>
      <c r="F30" s="206"/>
      <c r="G30" s="96">
        <f>'Budget Development'!$E29/12*G$3</f>
        <v>0</v>
      </c>
      <c r="H30" s="96" t="str">
        <f t="shared" si="50"/>
        <v/>
      </c>
      <c r="I30" s="86" t="str">
        <f t="shared" si="51"/>
        <v/>
      </c>
      <c r="J30" s="206"/>
      <c r="K30" s="96">
        <f>'Budget Development'!$E29/12*K$3</f>
        <v>0</v>
      </c>
      <c r="L30" s="96" t="str">
        <f t="shared" si="52"/>
        <v/>
      </c>
      <c r="M30" s="86" t="str">
        <f t="shared" si="53"/>
        <v/>
      </c>
      <c r="N30" s="206"/>
      <c r="O30" s="96">
        <f>'Budget Development'!$E29/12*O$3</f>
        <v>0</v>
      </c>
      <c r="P30" s="96" t="str">
        <f t="shared" si="54"/>
        <v/>
      </c>
      <c r="Q30" s="86" t="str">
        <f t="shared" si="55"/>
        <v/>
      </c>
      <c r="R30" s="206"/>
      <c r="S30" s="96">
        <f>'Budget Development'!$E29/12*S$3</f>
        <v>0</v>
      </c>
      <c r="T30" s="96" t="str">
        <f t="shared" si="56"/>
        <v/>
      </c>
      <c r="U30" s="86" t="str">
        <f t="shared" si="57"/>
        <v/>
      </c>
      <c r="V30" s="206"/>
      <c r="W30" s="96">
        <f>'Budget Development'!$E29/12*W$3</f>
        <v>0</v>
      </c>
      <c r="X30" s="96" t="str">
        <f t="shared" si="58"/>
        <v/>
      </c>
      <c r="Y30" s="86" t="str">
        <f t="shared" si="59"/>
        <v/>
      </c>
      <c r="Z30" s="206"/>
      <c r="AA30" s="96">
        <f>'Budget Development'!$E29/12*AA$3</f>
        <v>0</v>
      </c>
      <c r="AB30" s="96" t="str">
        <f t="shared" si="60"/>
        <v/>
      </c>
      <c r="AC30" s="86" t="str">
        <f t="shared" si="61"/>
        <v/>
      </c>
      <c r="AD30" s="206"/>
      <c r="AE30" s="96">
        <f>'Budget Development'!$E29/12*AE$3</f>
        <v>0</v>
      </c>
      <c r="AF30" s="96" t="str">
        <f t="shared" si="62"/>
        <v/>
      </c>
      <c r="AG30" s="86" t="str">
        <f t="shared" si="63"/>
        <v/>
      </c>
      <c r="AH30" s="206"/>
      <c r="AI30" s="96">
        <f>'Budget Development'!$E29/12*AI$3</f>
        <v>0</v>
      </c>
      <c r="AJ30" s="96" t="str">
        <f t="shared" si="64"/>
        <v/>
      </c>
      <c r="AK30" s="86" t="str">
        <f t="shared" si="65"/>
        <v/>
      </c>
      <c r="AL30" s="206"/>
      <c r="AM30" s="96">
        <f>'Budget Development'!$E29/12*AM$3</f>
        <v>0</v>
      </c>
      <c r="AN30" s="96" t="str">
        <f t="shared" si="66"/>
        <v/>
      </c>
      <c r="AO30" s="86" t="str">
        <f t="shared" si="67"/>
        <v/>
      </c>
      <c r="AP30" s="206"/>
      <c r="AQ30" s="96">
        <f>'Budget Development'!$E29/12*AQ$3</f>
        <v>0</v>
      </c>
      <c r="AR30" s="96" t="str">
        <f t="shared" si="68"/>
        <v/>
      </c>
      <c r="AS30" s="86" t="str">
        <f t="shared" si="69"/>
        <v/>
      </c>
      <c r="AT30" s="206"/>
      <c r="AU30" s="96">
        <f>'Budget Development'!$E29/12*AU$3</f>
        <v>0</v>
      </c>
      <c r="AV30" s="96" t="str">
        <f t="shared" si="70"/>
        <v/>
      </c>
      <c r="AW30" s="86" t="str">
        <f t="shared" si="71"/>
        <v/>
      </c>
      <c r="BE30" s="104" t="str">
        <f t="shared" si="72"/>
        <v/>
      </c>
    </row>
    <row r="31" spans="1:57" s="91" customFormat="1" ht="12.75">
      <c r="A31" s="94" t="str">
        <f>'Budget Development'!A29</f>
        <v>Delivery/Shipping Fees</v>
      </c>
      <c r="B31" s="206"/>
      <c r="C31" s="96">
        <f>'Budget Development'!$E30/12*C$3</f>
        <v>0</v>
      </c>
      <c r="D31" s="96" t="str">
        <f t="shared" si="48"/>
        <v/>
      </c>
      <c r="E31" s="86" t="str">
        <f t="shared" si="49"/>
        <v/>
      </c>
      <c r="F31" s="206"/>
      <c r="G31" s="96">
        <f>'Budget Development'!$E30/12*G$3</f>
        <v>0</v>
      </c>
      <c r="H31" s="96" t="str">
        <f t="shared" si="50"/>
        <v/>
      </c>
      <c r="I31" s="86" t="str">
        <f t="shared" si="51"/>
        <v/>
      </c>
      <c r="J31" s="206"/>
      <c r="K31" s="96">
        <f>'Budget Development'!$E30/12*K$3</f>
        <v>0</v>
      </c>
      <c r="L31" s="96" t="str">
        <f t="shared" si="52"/>
        <v/>
      </c>
      <c r="M31" s="86" t="str">
        <f t="shared" si="53"/>
        <v/>
      </c>
      <c r="N31" s="206"/>
      <c r="O31" s="96">
        <f>'Budget Development'!$E30/12*O$3</f>
        <v>0</v>
      </c>
      <c r="P31" s="96" t="str">
        <f t="shared" si="54"/>
        <v/>
      </c>
      <c r="Q31" s="86" t="str">
        <f t="shared" si="55"/>
        <v/>
      </c>
      <c r="R31" s="206"/>
      <c r="S31" s="96">
        <f>'Budget Development'!$E30/12*S$3</f>
        <v>0</v>
      </c>
      <c r="T31" s="96" t="str">
        <f t="shared" si="56"/>
        <v/>
      </c>
      <c r="U31" s="86" t="str">
        <f t="shared" si="57"/>
        <v/>
      </c>
      <c r="V31" s="206"/>
      <c r="W31" s="96">
        <f>'Budget Development'!$E30/12*W$3</f>
        <v>0</v>
      </c>
      <c r="X31" s="96" t="str">
        <f t="shared" si="58"/>
        <v/>
      </c>
      <c r="Y31" s="86" t="str">
        <f t="shared" si="59"/>
        <v/>
      </c>
      <c r="Z31" s="206"/>
      <c r="AA31" s="96">
        <f>'Budget Development'!$E30/12*AA$3</f>
        <v>0</v>
      </c>
      <c r="AB31" s="96" t="str">
        <f t="shared" si="60"/>
        <v/>
      </c>
      <c r="AC31" s="86" t="str">
        <f t="shared" si="61"/>
        <v/>
      </c>
      <c r="AD31" s="206"/>
      <c r="AE31" s="96">
        <f>'Budget Development'!$E30/12*AE$3</f>
        <v>0</v>
      </c>
      <c r="AF31" s="96" t="str">
        <f t="shared" si="62"/>
        <v/>
      </c>
      <c r="AG31" s="86" t="str">
        <f t="shared" si="63"/>
        <v/>
      </c>
      <c r="AH31" s="206"/>
      <c r="AI31" s="96">
        <f>'Budget Development'!$E30/12*AI$3</f>
        <v>0</v>
      </c>
      <c r="AJ31" s="96" t="str">
        <f t="shared" si="64"/>
        <v/>
      </c>
      <c r="AK31" s="86" t="str">
        <f t="shared" si="65"/>
        <v/>
      </c>
      <c r="AL31" s="206"/>
      <c r="AM31" s="96">
        <f>'Budget Development'!$E30/12*AM$3</f>
        <v>0</v>
      </c>
      <c r="AN31" s="96" t="str">
        <f t="shared" si="66"/>
        <v/>
      </c>
      <c r="AO31" s="86" t="str">
        <f t="shared" si="67"/>
        <v/>
      </c>
      <c r="AP31" s="206"/>
      <c r="AQ31" s="96">
        <f>'Budget Development'!$E30/12*AQ$3</f>
        <v>0</v>
      </c>
      <c r="AR31" s="96" t="str">
        <f t="shared" si="68"/>
        <v/>
      </c>
      <c r="AS31" s="86" t="str">
        <f t="shared" si="69"/>
        <v/>
      </c>
      <c r="AT31" s="206"/>
      <c r="AU31" s="96">
        <f>'Budget Development'!$E30/12*AU$3</f>
        <v>0</v>
      </c>
      <c r="AV31" s="96" t="str">
        <f t="shared" si="70"/>
        <v/>
      </c>
      <c r="AW31" s="86" t="str">
        <f t="shared" si="71"/>
        <v/>
      </c>
      <c r="BE31" s="104" t="str">
        <f t="shared" si="72"/>
        <v/>
      </c>
    </row>
    <row r="32" spans="1:57" s="91" customFormat="1" ht="12.75">
      <c r="A32" s="94" t="str">
        <f>'Budget Development'!A30</f>
        <v>Payment Processing</v>
      </c>
      <c r="B32" s="206"/>
      <c r="C32" s="96">
        <f>'Budget Development'!$E31/12*C$3</f>
        <v>0</v>
      </c>
      <c r="D32" s="96" t="str">
        <f t="shared" si="48"/>
        <v/>
      </c>
      <c r="E32" s="86" t="str">
        <f t="shared" si="49"/>
        <v/>
      </c>
      <c r="F32" s="206"/>
      <c r="G32" s="96">
        <f>'Budget Development'!$E31/12*G$3</f>
        <v>0</v>
      </c>
      <c r="H32" s="96" t="str">
        <f t="shared" si="50"/>
        <v/>
      </c>
      <c r="I32" s="86" t="str">
        <f t="shared" si="51"/>
        <v/>
      </c>
      <c r="J32" s="206"/>
      <c r="K32" s="96">
        <f>'Budget Development'!$E31/12*K$3</f>
        <v>0</v>
      </c>
      <c r="L32" s="96" t="str">
        <f t="shared" si="52"/>
        <v/>
      </c>
      <c r="M32" s="86" t="str">
        <f t="shared" si="53"/>
        <v/>
      </c>
      <c r="N32" s="206"/>
      <c r="O32" s="96">
        <f>'Budget Development'!$E31/12*O$3</f>
        <v>0</v>
      </c>
      <c r="P32" s="96" t="str">
        <f t="shared" si="54"/>
        <v/>
      </c>
      <c r="Q32" s="86" t="str">
        <f t="shared" si="55"/>
        <v/>
      </c>
      <c r="R32" s="206"/>
      <c r="S32" s="96">
        <f>'Budget Development'!$E31/12*S$3</f>
        <v>0</v>
      </c>
      <c r="T32" s="96" t="str">
        <f t="shared" si="56"/>
        <v/>
      </c>
      <c r="U32" s="86" t="str">
        <f t="shared" si="57"/>
        <v/>
      </c>
      <c r="V32" s="206"/>
      <c r="W32" s="96">
        <f>'Budget Development'!$E31/12*W$3</f>
        <v>0</v>
      </c>
      <c r="X32" s="96" t="str">
        <f t="shared" si="58"/>
        <v/>
      </c>
      <c r="Y32" s="86" t="str">
        <f t="shared" si="59"/>
        <v/>
      </c>
      <c r="Z32" s="206"/>
      <c r="AA32" s="96">
        <f>'Budget Development'!$E31/12*AA$3</f>
        <v>0</v>
      </c>
      <c r="AB32" s="96" t="str">
        <f t="shared" si="60"/>
        <v/>
      </c>
      <c r="AC32" s="86" t="str">
        <f t="shared" si="61"/>
        <v/>
      </c>
      <c r="AD32" s="206"/>
      <c r="AE32" s="96">
        <f>'Budget Development'!$E31/12*AE$3</f>
        <v>0</v>
      </c>
      <c r="AF32" s="96" t="str">
        <f t="shared" si="62"/>
        <v/>
      </c>
      <c r="AG32" s="86" t="str">
        <f t="shared" si="63"/>
        <v/>
      </c>
      <c r="AH32" s="206"/>
      <c r="AI32" s="96">
        <f>'Budget Development'!$E31/12*AI$3</f>
        <v>0</v>
      </c>
      <c r="AJ32" s="96" t="str">
        <f t="shared" si="64"/>
        <v/>
      </c>
      <c r="AK32" s="86" t="str">
        <f t="shared" si="65"/>
        <v/>
      </c>
      <c r="AL32" s="206"/>
      <c r="AM32" s="96">
        <f>'Budget Development'!$E31/12*AM$3</f>
        <v>0</v>
      </c>
      <c r="AN32" s="96" t="str">
        <f t="shared" si="66"/>
        <v/>
      </c>
      <c r="AO32" s="86" t="str">
        <f t="shared" si="67"/>
        <v/>
      </c>
      <c r="AP32" s="206"/>
      <c r="AQ32" s="96">
        <f>'Budget Development'!$E31/12*AQ$3</f>
        <v>0</v>
      </c>
      <c r="AR32" s="96" t="str">
        <f t="shared" si="68"/>
        <v/>
      </c>
      <c r="AS32" s="86" t="str">
        <f t="shared" si="69"/>
        <v/>
      </c>
      <c r="AT32" s="206"/>
      <c r="AU32" s="96">
        <f>'Budget Development'!$E31/12*AU$3</f>
        <v>0</v>
      </c>
      <c r="AV32" s="96" t="str">
        <f t="shared" si="70"/>
        <v/>
      </c>
      <c r="AW32" s="86" t="str">
        <f t="shared" si="71"/>
        <v/>
      </c>
      <c r="BE32" s="104" t="str">
        <f t="shared" si="72"/>
        <v/>
      </c>
    </row>
    <row r="33" spans="1:57" s="91" customFormat="1" ht="12.75">
      <c r="A33" s="94" t="str">
        <f>'Budget Development'!A31</f>
        <v>Direct Labor</v>
      </c>
      <c r="B33" s="206"/>
      <c r="C33" s="96">
        <f>'Budget Development'!$E32/12*C$3</f>
        <v>0</v>
      </c>
      <c r="D33" s="96" t="str">
        <f t="shared" si="48"/>
        <v/>
      </c>
      <c r="E33" s="86" t="str">
        <f t="shared" si="49"/>
        <v/>
      </c>
      <c r="F33" s="206"/>
      <c r="G33" s="96">
        <f>'Budget Development'!$E32/12*G$3</f>
        <v>0</v>
      </c>
      <c r="H33" s="96" t="str">
        <f t="shared" si="50"/>
        <v/>
      </c>
      <c r="I33" s="86" t="str">
        <f t="shared" si="51"/>
        <v/>
      </c>
      <c r="J33" s="206"/>
      <c r="K33" s="96">
        <f>'Budget Development'!$E32/12*K$3</f>
        <v>0</v>
      </c>
      <c r="L33" s="96" t="str">
        <f t="shared" si="52"/>
        <v/>
      </c>
      <c r="M33" s="86" t="str">
        <f t="shared" si="53"/>
        <v/>
      </c>
      <c r="N33" s="206"/>
      <c r="O33" s="96">
        <f>'Budget Development'!$E32/12*O$3</f>
        <v>0</v>
      </c>
      <c r="P33" s="96" t="str">
        <f t="shared" si="54"/>
        <v/>
      </c>
      <c r="Q33" s="86" t="str">
        <f t="shared" si="55"/>
        <v/>
      </c>
      <c r="R33" s="206"/>
      <c r="S33" s="96">
        <f>'Budget Development'!$E32/12*S$3</f>
        <v>0</v>
      </c>
      <c r="T33" s="96" t="str">
        <f t="shared" si="56"/>
        <v/>
      </c>
      <c r="U33" s="86" t="str">
        <f t="shared" si="57"/>
        <v/>
      </c>
      <c r="V33" s="206"/>
      <c r="W33" s="96">
        <f>'Budget Development'!$E32/12*W$3</f>
        <v>0</v>
      </c>
      <c r="X33" s="96" t="str">
        <f t="shared" si="58"/>
        <v/>
      </c>
      <c r="Y33" s="86" t="str">
        <f t="shared" si="59"/>
        <v/>
      </c>
      <c r="Z33" s="206"/>
      <c r="AA33" s="96">
        <f>'Budget Development'!$E32/12*AA$3</f>
        <v>0</v>
      </c>
      <c r="AB33" s="96" t="str">
        <f t="shared" si="60"/>
        <v/>
      </c>
      <c r="AC33" s="86" t="str">
        <f t="shared" si="61"/>
        <v/>
      </c>
      <c r="AD33" s="206"/>
      <c r="AE33" s="96">
        <f>'Budget Development'!$E32/12*AE$3</f>
        <v>0</v>
      </c>
      <c r="AF33" s="96" t="str">
        <f t="shared" si="62"/>
        <v/>
      </c>
      <c r="AG33" s="86" t="str">
        <f t="shared" si="63"/>
        <v/>
      </c>
      <c r="AH33" s="206"/>
      <c r="AI33" s="96">
        <f>'Budget Development'!$E32/12*AI$3</f>
        <v>0</v>
      </c>
      <c r="AJ33" s="96" t="str">
        <f t="shared" si="64"/>
        <v/>
      </c>
      <c r="AK33" s="86" t="str">
        <f t="shared" si="65"/>
        <v/>
      </c>
      <c r="AL33" s="206"/>
      <c r="AM33" s="96">
        <f>'Budget Development'!$E32/12*AM$3</f>
        <v>0</v>
      </c>
      <c r="AN33" s="96" t="str">
        <f t="shared" si="66"/>
        <v/>
      </c>
      <c r="AO33" s="86" t="str">
        <f t="shared" si="67"/>
        <v/>
      </c>
      <c r="AP33" s="206"/>
      <c r="AQ33" s="96">
        <f>'Budget Development'!$E32/12*AQ$3</f>
        <v>0</v>
      </c>
      <c r="AR33" s="96" t="str">
        <f t="shared" si="68"/>
        <v/>
      </c>
      <c r="AS33" s="86" t="str">
        <f t="shared" si="69"/>
        <v/>
      </c>
      <c r="AT33" s="206"/>
      <c r="AU33" s="96">
        <f>'Budget Development'!$E32/12*AU$3</f>
        <v>0</v>
      </c>
      <c r="AV33" s="96" t="str">
        <f t="shared" si="70"/>
        <v/>
      </c>
      <c r="AW33" s="86" t="str">
        <f t="shared" si="71"/>
        <v/>
      </c>
      <c r="BE33" s="104" t="str">
        <f t="shared" si="72"/>
        <v/>
      </c>
    </row>
    <row r="34" spans="1:57" s="91" customFormat="1" ht="12.75">
      <c r="A34" s="94" t="str">
        <f>'Budget Development'!A32</f>
        <v>&lt;Placeholder&gt;</v>
      </c>
      <c r="B34" s="206"/>
      <c r="C34" s="96">
        <f>'Budget Development'!$E33/12*C$3</f>
        <v>0</v>
      </c>
      <c r="D34" s="96" t="str">
        <f t="shared" si="48"/>
        <v/>
      </c>
      <c r="E34" s="86" t="str">
        <f t="shared" si="49"/>
        <v/>
      </c>
      <c r="F34" s="206"/>
      <c r="G34" s="96">
        <f>'Budget Development'!$E33/12*G$3</f>
        <v>0</v>
      </c>
      <c r="H34" s="96" t="str">
        <f t="shared" si="50"/>
        <v/>
      </c>
      <c r="I34" s="86" t="str">
        <f t="shared" si="51"/>
        <v/>
      </c>
      <c r="J34" s="206"/>
      <c r="K34" s="96">
        <f>'Budget Development'!$E33/12*K$3</f>
        <v>0</v>
      </c>
      <c r="L34" s="96" t="str">
        <f t="shared" si="52"/>
        <v/>
      </c>
      <c r="M34" s="86" t="str">
        <f t="shared" si="53"/>
        <v/>
      </c>
      <c r="N34" s="206"/>
      <c r="O34" s="96">
        <f>'Budget Development'!$E33/12*O$3</f>
        <v>0</v>
      </c>
      <c r="P34" s="96" t="str">
        <f t="shared" si="54"/>
        <v/>
      </c>
      <c r="Q34" s="86" t="str">
        <f t="shared" si="55"/>
        <v/>
      </c>
      <c r="R34" s="206"/>
      <c r="S34" s="96">
        <f>'Budget Development'!$E33/12*S$3</f>
        <v>0</v>
      </c>
      <c r="T34" s="96" t="str">
        <f t="shared" si="56"/>
        <v/>
      </c>
      <c r="U34" s="86" t="str">
        <f t="shared" si="57"/>
        <v/>
      </c>
      <c r="V34" s="206"/>
      <c r="W34" s="96">
        <f>'Budget Development'!$E33/12*W$3</f>
        <v>0</v>
      </c>
      <c r="X34" s="96" t="str">
        <f t="shared" si="58"/>
        <v/>
      </c>
      <c r="Y34" s="86" t="str">
        <f t="shared" si="59"/>
        <v/>
      </c>
      <c r="Z34" s="206"/>
      <c r="AA34" s="96">
        <f>'Budget Development'!$E33/12*AA$3</f>
        <v>0</v>
      </c>
      <c r="AB34" s="96" t="str">
        <f t="shared" si="60"/>
        <v/>
      </c>
      <c r="AC34" s="86" t="str">
        <f t="shared" si="61"/>
        <v/>
      </c>
      <c r="AD34" s="206"/>
      <c r="AE34" s="96">
        <f>'Budget Development'!$E33/12*AE$3</f>
        <v>0</v>
      </c>
      <c r="AF34" s="96" t="str">
        <f t="shared" si="62"/>
        <v/>
      </c>
      <c r="AG34" s="86" t="str">
        <f t="shared" si="63"/>
        <v/>
      </c>
      <c r="AH34" s="206"/>
      <c r="AI34" s="96">
        <f>'Budget Development'!$E33/12*AI$3</f>
        <v>0</v>
      </c>
      <c r="AJ34" s="96" t="str">
        <f t="shared" si="64"/>
        <v/>
      </c>
      <c r="AK34" s="86" t="str">
        <f t="shared" si="65"/>
        <v/>
      </c>
      <c r="AL34" s="206"/>
      <c r="AM34" s="96">
        <f>'Budget Development'!$E33/12*AM$3</f>
        <v>0</v>
      </c>
      <c r="AN34" s="96" t="str">
        <f t="shared" si="66"/>
        <v/>
      </c>
      <c r="AO34" s="86" t="str">
        <f t="shared" si="67"/>
        <v/>
      </c>
      <c r="AP34" s="206"/>
      <c r="AQ34" s="96">
        <f>'Budget Development'!$E33/12*AQ$3</f>
        <v>0</v>
      </c>
      <c r="AR34" s="96" t="str">
        <f t="shared" si="68"/>
        <v/>
      </c>
      <c r="AS34" s="86" t="str">
        <f t="shared" si="69"/>
        <v/>
      </c>
      <c r="AT34" s="206"/>
      <c r="AU34" s="96">
        <f>'Budget Development'!$E33/12*AU$3</f>
        <v>0</v>
      </c>
      <c r="AV34" s="96" t="str">
        <f t="shared" si="70"/>
        <v/>
      </c>
      <c r="AW34" s="86" t="str">
        <f t="shared" si="71"/>
        <v/>
      </c>
      <c r="BE34" s="104" t="str">
        <f t="shared" si="72"/>
        <v/>
      </c>
    </row>
    <row r="35" spans="1:57" s="91" customFormat="1" ht="12.75">
      <c r="A35" s="94" t="str">
        <f>'Budget Development'!A33</f>
        <v>&lt;Placeholder&gt;</v>
      </c>
      <c r="B35" s="206"/>
      <c r="C35" s="96">
        <f>'Budget Development'!$E34/12*C$3</f>
        <v>0</v>
      </c>
      <c r="D35" s="96" t="str">
        <f t="shared" si="48"/>
        <v/>
      </c>
      <c r="E35" s="86" t="str">
        <f t="shared" si="49"/>
        <v/>
      </c>
      <c r="F35" s="206"/>
      <c r="G35" s="96">
        <f>'Budget Development'!$E34/12*G$3</f>
        <v>0</v>
      </c>
      <c r="H35" s="96" t="str">
        <f t="shared" si="50"/>
        <v/>
      </c>
      <c r="I35" s="86" t="str">
        <f t="shared" si="51"/>
        <v/>
      </c>
      <c r="J35" s="206"/>
      <c r="K35" s="96">
        <f>'Budget Development'!$E34/12*K$3</f>
        <v>0</v>
      </c>
      <c r="L35" s="96" t="str">
        <f t="shared" si="52"/>
        <v/>
      </c>
      <c r="M35" s="86" t="str">
        <f t="shared" si="53"/>
        <v/>
      </c>
      <c r="N35" s="206"/>
      <c r="O35" s="96">
        <f>'Budget Development'!$E34/12*O$3</f>
        <v>0</v>
      </c>
      <c r="P35" s="96" t="str">
        <f t="shared" si="54"/>
        <v/>
      </c>
      <c r="Q35" s="86" t="str">
        <f t="shared" si="55"/>
        <v/>
      </c>
      <c r="R35" s="206"/>
      <c r="S35" s="96">
        <f>'Budget Development'!$E34/12*S$3</f>
        <v>0</v>
      </c>
      <c r="T35" s="96" t="str">
        <f t="shared" si="56"/>
        <v/>
      </c>
      <c r="U35" s="86" t="str">
        <f t="shared" si="57"/>
        <v/>
      </c>
      <c r="V35" s="206"/>
      <c r="W35" s="96">
        <f>'Budget Development'!$E34/12*W$3</f>
        <v>0</v>
      </c>
      <c r="X35" s="96" t="str">
        <f t="shared" si="58"/>
        <v/>
      </c>
      <c r="Y35" s="86" t="str">
        <f t="shared" si="59"/>
        <v/>
      </c>
      <c r="Z35" s="206"/>
      <c r="AA35" s="96">
        <f>'Budget Development'!$E34/12*AA$3</f>
        <v>0</v>
      </c>
      <c r="AB35" s="96" t="str">
        <f t="shared" si="60"/>
        <v/>
      </c>
      <c r="AC35" s="86" t="str">
        <f t="shared" si="61"/>
        <v/>
      </c>
      <c r="AD35" s="206"/>
      <c r="AE35" s="96">
        <f>'Budget Development'!$E34/12*AE$3</f>
        <v>0</v>
      </c>
      <c r="AF35" s="96" t="str">
        <f t="shared" si="62"/>
        <v/>
      </c>
      <c r="AG35" s="86" t="str">
        <f t="shared" si="63"/>
        <v/>
      </c>
      <c r="AH35" s="206"/>
      <c r="AI35" s="96">
        <f>'Budget Development'!$E34/12*AI$3</f>
        <v>0</v>
      </c>
      <c r="AJ35" s="96" t="str">
        <f t="shared" si="64"/>
        <v/>
      </c>
      <c r="AK35" s="86" t="str">
        <f t="shared" si="65"/>
        <v/>
      </c>
      <c r="AL35" s="206"/>
      <c r="AM35" s="96">
        <f>'Budget Development'!$E34/12*AM$3</f>
        <v>0</v>
      </c>
      <c r="AN35" s="96" t="str">
        <f t="shared" si="66"/>
        <v/>
      </c>
      <c r="AO35" s="86" t="str">
        <f t="shared" si="67"/>
        <v/>
      </c>
      <c r="AP35" s="206"/>
      <c r="AQ35" s="96">
        <f>'Budget Development'!$E34/12*AQ$3</f>
        <v>0</v>
      </c>
      <c r="AR35" s="96" t="str">
        <f t="shared" si="68"/>
        <v/>
      </c>
      <c r="AS35" s="86" t="str">
        <f t="shared" si="69"/>
        <v/>
      </c>
      <c r="AT35" s="206"/>
      <c r="AU35" s="96">
        <f>'Budget Development'!$E34/12*AU$3</f>
        <v>0</v>
      </c>
      <c r="AV35" s="96" t="str">
        <f t="shared" si="70"/>
        <v/>
      </c>
      <c r="AW35" s="86" t="str">
        <f t="shared" si="71"/>
        <v/>
      </c>
      <c r="BE35" s="104" t="str">
        <f t="shared" si="72"/>
        <v/>
      </c>
    </row>
    <row r="36" spans="1:57" s="91" customFormat="1" ht="12.75">
      <c r="A36" s="94" t="str">
        <f>'Budget Development'!A34</f>
        <v>&lt;Placeholder&gt;</v>
      </c>
      <c r="B36" s="206"/>
      <c r="C36" s="96">
        <f>'Budget Development'!$E35/12*C$3</f>
        <v>0</v>
      </c>
      <c r="D36" s="96" t="str">
        <f t="shared" si="48"/>
        <v/>
      </c>
      <c r="E36" s="86" t="str">
        <f t="shared" si="49"/>
        <v/>
      </c>
      <c r="F36" s="206"/>
      <c r="G36" s="96">
        <f>'Budget Development'!$E35/12*G$3</f>
        <v>0</v>
      </c>
      <c r="H36" s="96" t="str">
        <f t="shared" si="50"/>
        <v/>
      </c>
      <c r="I36" s="86" t="str">
        <f t="shared" si="51"/>
        <v/>
      </c>
      <c r="J36" s="206"/>
      <c r="K36" s="96">
        <f>'Budget Development'!$E35/12*K$3</f>
        <v>0</v>
      </c>
      <c r="L36" s="96" t="str">
        <f t="shared" si="52"/>
        <v/>
      </c>
      <c r="M36" s="86" t="str">
        <f t="shared" si="53"/>
        <v/>
      </c>
      <c r="N36" s="206"/>
      <c r="O36" s="96">
        <f>'Budget Development'!$E35/12*O$3</f>
        <v>0</v>
      </c>
      <c r="P36" s="96" t="str">
        <f t="shared" si="54"/>
        <v/>
      </c>
      <c r="Q36" s="86" t="str">
        <f t="shared" si="55"/>
        <v/>
      </c>
      <c r="R36" s="206"/>
      <c r="S36" s="96">
        <f>'Budget Development'!$E35/12*S$3</f>
        <v>0</v>
      </c>
      <c r="T36" s="96" t="str">
        <f t="shared" si="56"/>
        <v/>
      </c>
      <c r="U36" s="86" t="str">
        <f t="shared" si="57"/>
        <v/>
      </c>
      <c r="V36" s="206"/>
      <c r="W36" s="96">
        <f>'Budget Development'!$E35/12*W$3</f>
        <v>0</v>
      </c>
      <c r="X36" s="96" t="str">
        <f t="shared" si="58"/>
        <v/>
      </c>
      <c r="Y36" s="86" t="str">
        <f t="shared" si="59"/>
        <v/>
      </c>
      <c r="Z36" s="206"/>
      <c r="AA36" s="96">
        <f>'Budget Development'!$E35/12*AA$3</f>
        <v>0</v>
      </c>
      <c r="AB36" s="96" t="str">
        <f t="shared" si="60"/>
        <v/>
      </c>
      <c r="AC36" s="86" t="str">
        <f t="shared" si="61"/>
        <v/>
      </c>
      <c r="AD36" s="206"/>
      <c r="AE36" s="96">
        <f>'Budget Development'!$E35/12*AE$3</f>
        <v>0</v>
      </c>
      <c r="AF36" s="96" t="str">
        <f t="shared" si="62"/>
        <v/>
      </c>
      <c r="AG36" s="86" t="str">
        <f t="shared" si="63"/>
        <v/>
      </c>
      <c r="AH36" s="206"/>
      <c r="AI36" s="96">
        <f>'Budget Development'!$E35/12*AI$3</f>
        <v>0</v>
      </c>
      <c r="AJ36" s="96" t="str">
        <f t="shared" si="64"/>
        <v/>
      </c>
      <c r="AK36" s="86" t="str">
        <f t="shared" si="65"/>
        <v/>
      </c>
      <c r="AL36" s="206"/>
      <c r="AM36" s="96">
        <f>'Budget Development'!$E35/12*AM$3</f>
        <v>0</v>
      </c>
      <c r="AN36" s="96" t="str">
        <f t="shared" si="66"/>
        <v/>
      </c>
      <c r="AO36" s="86" t="str">
        <f t="shared" si="67"/>
        <v/>
      </c>
      <c r="AP36" s="206"/>
      <c r="AQ36" s="96">
        <f>'Budget Development'!$E35/12*AQ$3</f>
        <v>0</v>
      </c>
      <c r="AR36" s="96" t="str">
        <f t="shared" si="68"/>
        <v/>
      </c>
      <c r="AS36" s="86" t="str">
        <f t="shared" si="69"/>
        <v/>
      </c>
      <c r="AT36" s="206"/>
      <c r="AU36" s="96">
        <f>'Budget Development'!$E35/12*AU$3</f>
        <v>0</v>
      </c>
      <c r="AV36" s="96" t="str">
        <f t="shared" si="70"/>
        <v/>
      </c>
      <c r="AW36" s="86" t="str">
        <f t="shared" si="71"/>
        <v/>
      </c>
      <c r="BE36" s="104" t="str">
        <f t="shared" si="72"/>
        <v/>
      </c>
    </row>
    <row r="37" spans="1:57" s="91" customFormat="1" ht="12.75">
      <c r="A37" s="94" t="str">
        <f>'Budget Development'!A35</f>
        <v>&lt;Placeholder&gt;</v>
      </c>
      <c r="B37" s="206"/>
      <c r="C37" s="96">
        <f>'Budget Development'!$E36/12*C$3</f>
        <v>0</v>
      </c>
      <c r="D37" s="96" t="str">
        <f t="shared" si="48"/>
        <v/>
      </c>
      <c r="E37" s="86" t="str">
        <f t="shared" si="49"/>
        <v/>
      </c>
      <c r="F37" s="206"/>
      <c r="G37" s="96">
        <f>'Budget Development'!$E36/12*G$3</f>
        <v>0</v>
      </c>
      <c r="H37" s="96" t="str">
        <f t="shared" si="50"/>
        <v/>
      </c>
      <c r="I37" s="86" t="str">
        <f t="shared" si="51"/>
        <v/>
      </c>
      <c r="J37" s="206"/>
      <c r="K37" s="96">
        <f>'Budget Development'!$E36/12*K$3</f>
        <v>0</v>
      </c>
      <c r="L37" s="96" t="str">
        <f t="shared" si="52"/>
        <v/>
      </c>
      <c r="M37" s="86" t="str">
        <f t="shared" si="53"/>
        <v/>
      </c>
      <c r="N37" s="206"/>
      <c r="O37" s="96">
        <f>'Budget Development'!$E36/12*O$3</f>
        <v>0</v>
      </c>
      <c r="P37" s="96" t="str">
        <f t="shared" si="54"/>
        <v/>
      </c>
      <c r="Q37" s="86" t="str">
        <f t="shared" si="55"/>
        <v/>
      </c>
      <c r="R37" s="206"/>
      <c r="S37" s="96">
        <f>'Budget Development'!$E36/12*S$3</f>
        <v>0</v>
      </c>
      <c r="T37" s="96" t="str">
        <f t="shared" si="56"/>
        <v/>
      </c>
      <c r="U37" s="86" t="str">
        <f t="shared" si="57"/>
        <v/>
      </c>
      <c r="V37" s="206"/>
      <c r="W37" s="96">
        <f>'Budget Development'!$E36/12*W$3</f>
        <v>0</v>
      </c>
      <c r="X37" s="96" t="str">
        <f t="shared" si="58"/>
        <v/>
      </c>
      <c r="Y37" s="86" t="str">
        <f t="shared" si="59"/>
        <v/>
      </c>
      <c r="Z37" s="206"/>
      <c r="AA37" s="96">
        <f>'Budget Development'!$E36/12*AA$3</f>
        <v>0</v>
      </c>
      <c r="AB37" s="96" t="str">
        <f t="shared" si="60"/>
        <v/>
      </c>
      <c r="AC37" s="86" t="str">
        <f t="shared" si="61"/>
        <v/>
      </c>
      <c r="AD37" s="206"/>
      <c r="AE37" s="96">
        <f>'Budget Development'!$E36/12*AE$3</f>
        <v>0</v>
      </c>
      <c r="AF37" s="96" t="str">
        <f t="shared" si="62"/>
        <v/>
      </c>
      <c r="AG37" s="86" t="str">
        <f t="shared" si="63"/>
        <v/>
      </c>
      <c r="AH37" s="206"/>
      <c r="AI37" s="96">
        <f>'Budget Development'!$E36/12*AI$3</f>
        <v>0</v>
      </c>
      <c r="AJ37" s="96" t="str">
        <f t="shared" si="64"/>
        <v/>
      </c>
      <c r="AK37" s="86" t="str">
        <f t="shared" si="65"/>
        <v/>
      </c>
      <c r="AL37" s="206"/>
      <c r="AM37" s="96">
        <f>'Budget Development'!$E36/12*AM$3</f>
        <v>0</v>
      </c>
      <c r="AN37" s="96" t="str">
        <f t="shared" si="66"/>
        <v/>
      </c>
      <c r="AO37" s="86" t="str">
        <f t="shared" si="67"/>
        <v/>
      </c>
      <c r="AP37" s="206"/>
      <c r="AQ37" s="96">
        <f>'Budget Development'!$E36/12*AQ$3</f>
        <v>0</v>
      </c>
      <c r="AR37" s="96" t="str">
        <f t="shared" si="68"/>
        <v/>
      </c>
      <c r="AS37" s="86" t="str">
        <f t="shared" si="69"/>
        <v/>
      </c>
      <c r="AT37" s="206"/>
      <c r="AU37" s="96">
        <f>'Budget Development'!$E36/12*AU$3</f>
        <v>0</v>
      </c>
      <c r="AV37" s="96" t="str">
        <f t="shared" si="70"/>
        <v/>
      </c>
      <c r="AW37" s="86" t="str">
        <f t="shared" si="71"/>
        <v/>
      </c>
      <c r="BE37" s="104" t="str">
        <f t="shared" si="72"/>
        <v/>
      </c>
    </row>
    <row r="38" spans="1:57" s="91" customFormat="1" ht="13.15">
      <c r="A38" s="127" t="s">
        <v>52</v>
      </c>
      <c r="B38" s="115">
        <f t="shared" ref="B38" si="73">SUM(B29:B37)</f>
        <v>0</v>
      </c>
      <c r="C38" s="97">
        <f t="shared" ref="C38" si="74">SUM(C29:C37)</f>
        <v>0</v>
      </c>
      <c r="D38" s="97">
        <f t="shared" ref="D38" si="75">SUM(D29:D37)</f>
        <v>0</v>
      </c>
      <c r="E38" s="116" t="str">
        <f>IFERROR((B38/C38)-1,"")</f>
        <v/>
      </c>
      <c r="F38" s="115">
        <f t="shared" ref="F38" si="76">SUM(F29:F37)</f>
        <v>0</v>
      </c>
      <c r="G38" s="97">
        <f t="shared" ref="G38" si="77">SUM(G29:G37)</f>
        <v>0</v>
      </c>
      <c r="H38" s="97">
        <f t="shared" ref="H38" si="78">SUM(H29:H37)</f>
        <v>0</v>
      </c>
      <c r="I38" s="116" t="str">
        <f>IFERROR((F38/G38)-1,"")</f>
        <v/>
      </c>
      <c r="J38" s="115">
        <f t="shared" ref="J38" si="79">SUM(J29:J37)</f>
        <v>0</v>
      </c>
      <c r="K38" s="97">
        <f t="shared" ref="K38" si="80">SUM(K29:K37)</f>
        <v>0</v>
      </c>
      <c r="L38" s="97">
        <f t="shared" ref="L38" si="81">SUM(L29:L37)</f>
        <v>0</v>
      </c>
      <c r="M38" s="116" t="str">
        <f>IFERROR((J38/K38)-1,"")</f>
        <v/>
      </c>
      <c r="N38" s="115">
        <f t="shared" ref="N38" si="82">SUM(N29:N37)</f>
        <v>0</v>
      </c>
      <c r="O38" s="97">
        <f t="shared" ref="O38" si="83">SUM(O29:O37)</f>
        <v>0</v>
      </c>
      <c r="P38" s="97">
        <f t="shared" ref="P38" si="84">SUM(P29:P37)</f>
        <v>0</v>
      </c>
      <c r="Q38" s="116" t="str">
        <f>IFERROR((N38/O38)-1,"")</f>
        <v/>
      </c>
      <c r="R38" s="115">
        <f t="shared" ref="R38" si="85">SUM(R29:R37)</f>
        <v>0</v>
      </c>
      <c r="S38" s="97">
        <f t="shared" ref="S38" si="86">SUM(S29:S37)</f>
        <v>0</v>
      </c>
      <c r="T38" s="97">
        <f t="shared" ref="T38" si="87">SUM(T29:T37)</f>
        <v>0</v>
      </c>
      <c r="U38" s="116" t="str">
        <f>IFERROR((R38/S38)-1,"")</f>
        <v/>
      </c>
      <c r="V38" s="115">
        <f t="shared" ref="V38" si="88">SUM(V29:V37)</f>
        <v>0</v>
      </c>
      <c r="W38" s="97">
        <f t="shared" ref="W38" si="89">SUM(W29:W37)</f>
        <v>0</v>
      </c>
      <c r="X38" s="97">
        <f t="shared" ref="X38" si="90">SUM(X29:X37)</f>
        <v>0</v>
      </c>
      <c r="Y38" s="116" t="str">
        <f>IFERROR((V38/W38)-1,"")</f>
        <v/>
      </c>
      <c r="Z38" s="115">
        <f t="shared" ref="Z38" si="91">SUM(Z29:Z37)</f>
        <v>0</v>
      </c>
      <c r="AA38" s="97">
        <f t="shared" ref="AA38" si="92">SUM(AA29:AA37)</f>
        <v>0</v>
      </c>
      <c r="AB38" s="97">
        <f t="shared" ref="AB38" si="93">SUM(AB29:AB37)</f>
        <v>0</v>
      </c>
      <c r="AC38" s="116" t="str">
        <f>IFERROR((Z38/AA38)-1,"")</f>
        <v/>
      </c>
      <c r="AD38" s="115">
        <f t="shared" ref="AD38" si="94">SUM(AD29:AD37)</f>
        <v>0</v>
      </c>
      <c r="AE38" s="97">
        <f t="shared" ref="AE38" si="95">SUM(AE29:AE37)</f>
        <v>0</v>
      </c>
      <c r="AF38" s="97">
        <f t="shared" ref="AF38" si="96">SUM(AF29:AF37)</f>
        <v>0</v>
      </c>
      <c r="AG38" s="116" t="str">
        <f>IFERROR((AD38/AE38)-1,"")</f>
        <v/>
      </c>
      <c r="AH38" s="115">
        <f t="shared" ref="AH38" si="97">SUM(AH29:AH37)</f>
        <v>0</v>
      </c>
      <c r="AI38" s="97">
        <f t="shared" ref="AI38" si="98">SUM(AI29:AI37)</f>
        <v>0</v>
      </c>
      <c r="AJ38" s="97">
        <f t="shared" ref="AJ38" si="99">SUM(AJ29:AJ37)</f>
        <v>0</v>
      </c>
      <c r="AK38" s="116" t="str">
        <f>IFERROR((AH38/AI38)-1,"")</f>
        <v/>
      </c>
      <c r="AL38" s="115">
        <f t="shared" ref="AL38" si="100">SUM(AL29:AL37)</f>
        <v>0</v>
      </c>
      <c r="AM38" s="97">
        <f t="shared" ref="AM38" si="101">SUM(AM29:AM37)</f>
        <v>0</v>
      </c>
      <c r="AN38" s="97">
        <f t="shared" ref="AN38" si="102">SUM(AN29:AN37)</f>
        <v>0</v>
      </c>
      <c r="AO38" s="116" t="str">
        <f>IFERROR((AL38/AM38)-1,"")</f>
        <v/>
      </c>
      <c r="AP38" s="115">
        <f t="shared" ref="AP38" si="103">SUM(AP29:AP37)</f>
        <v>0</v>
      </c>
      <c r="AQ38" s="97">
        <f t="shared" ref="AQ38" si="104">SUM(AQ29:AQ37)</f>
        <v>0</v>
      </c>
      <c r="AR38" s="97">
        <f t="shared" ref="AR38" si="105">SUM(AR29:AR37)</f>
        <v>0</v>
      </c>
      <c r="AS38" s="116" t="str">
        <f>IFERROR((AP38/AQ38)-1,"")</f>
        <v/>
      </c>
      <c r="AT38" s="115">
        <f t="shared" ref="AT38" si="106">SUM(AT29:AT37)</f>
        <v>0</v>
      </c>
      <c r="AU38" s="97">
        <f t="shared" ref="AU38" si="107">SUM(AU29:AU37)</f>
        <v>0</v>
      </c>
      <c r="AV38" s="97">
        <f t="shared" ref="AV38" si="108">SUM(AV29:AV37)</f>
        <v>0</v>
      </c>
      <c r="AW38" s="116" t="str">
        <f>IFERROR((AT38/AU38)-1,"")</f>
        <v/>
      </c>
    </row>
    <row r="39" spans="1:57" s="91" customFormat="1" ht="13.15">
      <c r="A39" s="127" t="s">
        <v>49</v>
      </c>
      <c r="B39" s="146" t="str">
        <f>IFERROR(B38/B23,"")</f>
        <v/>
      </c>
      <c r="C39" s="69" t="str">
        <f t="shared" ref="C39" si="109">IFERROR(C38/C23,"")</f>
        <v/>
      </c>
      <c r="D39" s="78"/>
      <c r="E39" s="111"/>
      <c r="F39" s="146" t="str">
        <f>IFERROR(F38/F23,"")</f>
        <v/>
      </c>
      <c r="G39" s="69" t="str">
        <f t="shared" ref="G39" si="110">IFERROR(G38/G23,"")</f>
        <v/>
      </c>
      <c r="H39" s="78"/>
      <c r="I39" s="111"/>
      <c r="J39" s="146" t="str">
        <f>IFERROR(J38/J23,"")</f>
        <v/>
      </c>
      <c r="K39" s="69" t="str">
        <f t="shared" ref="K39" si="111">IFERROR(K38/K23,"")</f>
        <v/>
      </c>
      <c r="L39" s="78"/>
      <c r="M39" s="111"/>
      <c r="N39" s="146" t="str">
        <f>IFERROR(N38/N23,"")</f>
        <v/>
      </c>
      <c r="O39" s="69" t="str">
        <f t="shared" ref="O39" si="112">IFERROR(O38/O23,"")</f>
        <v/>
      </c>
      <c r="P39" s="78"/>
      <c r="Q39" s="111"/>
      <c r="R39" s="146" t="str">
        <f>IFERROR(R38/R23,"")</f>
        <v/>
      </c>
      <c r="S39" s="69" t="str">
        <f t="shared" ref="S39" si="113">IFERROR(S38/S23,"")</f>
        <v/>
      </c>
      <c r="T39" s="78"/>
      <c r="U39" s="111"/>
      <c r="V39" s="146" t="str">
        <f>IFERROR(V38/V23,"")</f>
        <v/>
      </c>
      <c r="W39" s="69" t="str">
        <f t="shared" ref="W39" si="114">IFERROR(W38/W23,"")</f>
        <v/>
      </c>
      <c r="X39" s="78"/>
      <c r="Y39" s="111"/>
      <c r="Z39" s="146" t="str">
        <f>IFERROR(Z38/Z23,"")</f>
        <v/>
      </c>
      <c r="AA39" s="69" t="str">
        <f t="shared" ref="AA39" si="115">IFERROR(AA38/AA23,"")</f>
        <v/>
      </c>
      <c r="AB39" s="78"/>
      <c r="AC39" s="111"/>
      <c r="AD39" s="146" t="str">
        <f>IFERROR(AD38/AD23,"")</f>
        <v/>
      </c>
      <c r="AE39" s="69" t="str">
        <f t="shared" ref="AE39" si="116">IFERROR(AE38/AE23,"")</f>
        <v/>
      </c>
      <c r="AF39" s="78"/>
      <c r="AG39" s="111"/>
      <c r="AH39" s="146" t="str">
        <f>IFERROR(AH38/AH23,"")</f>
        <v/>
      </c>
      <c r="AI39" s="69" t="str">
        <f t="shared" ref="AI39" si="117">IFERROR(AI38/AI23,"")</f>
        <v/>
      </c>
      <c r="AJ39" s="78"/>
      <c r="AK39" s="111"/>
      <c r="AL39" s="146" t="str">
        <f>IFERROR(AL38/AL23,"")</f>
        <v/>
      </c>
      <c r="AM39" s="69" t="str">
        <f t="shared" ref="AM39" si="118">IFERROR(AM38/AM23,"")</f>
        <v/>
      </c>
      <c r="AN39" s="78"/>
      <c r="AO39" s="111"/>
      <c r="AP39" s="146" t="str">
        <f>IFERROR(AP38/AP23,"")</f>
        <v/>
      </c>
      <c r="AQ39" s="69" t="str">
        <f t="shared" ref="AQ39" si="119">IFERROR(AQ38/AQ23,"")</f>
        <v/>
      </c>
      <c r="AR39" s="78"/>
      <c r="AS39" s="111"/>
      <c r="AT39" s="146" t="str">
        <f>IFERROR(AT38/AT23,"")</f>
        <v/>
      </c>
      <c r="AU39" s="69" t="str">
        <f t="shared" ref="AU39" si="120">IFERROR(AU38/AU23,"")</f>
        <v/>
      </c>
      <c r="AV39" s="78"/>
      <c r="AW39" s="111"/>
    </row>
    <row r="40" spans="1:57" s="91" customFormat="1" ht="12.75">
      <c r="A40" s="68"/>
      <c r="B40" s="88"/>
      <c r="C40" s="68"/>
      <c r="D40" s="68"/>
      <c r="E40" s="117"/>
      <c r="F40" s="88"/>
      <c r="G40" s="68"/>
      <c r="H40" s="68"/>
      <c r="I40" s="111"/>
      <c r="J40" s="88"/>
      <c r="K40" s="68"/>
      <c r="L40" s="68"/>
      <c r="M40" s="111"/>
      <c r="N40" s="88"/>
      <c r="O40" s="68"/>
      <c r="P40" s="68"/>
      <c r="Q40" s="111"/>
      <c r="R40" s="88"/>
      <c r="S40" s="68"/>
      <c r="T40" s="68"/>
      <c r="U40" s="111"/>
      <c r="V40" s="88"/>
      <c r="W40" s="68"/>
      <c r="X40" s="68"/>
      <c r="Y40" s="111"/>
      <c r="Z40" s="88"/>
      <c r="AA40" s="68"/>
      <c r="AB40" s="68"/>
      <c r="AC40" s="111"/>
      <c r="AD40" s="88"/>
      <c r="AE40" s="68"/>
      <c r="AF40" s="68"/>
      <c r="AG40" s="111"/>
      <c r="AH40" s="88"/>
      <c r="AI40" s="68"/>
      <c r="AJ40" s="68"/>
      <c r="AK40" s="111"/>
      <c r="AL40" s="88"/>
      <c r="AM40" s="68"/>
      <c r="AN40" s="68"/>
      <c r="AO40" s="111"/>
      <c r="AP40" s="88"/>
      <c r="AQ40" s="68"/>
      <c r="AR40" s="68"/>
      <c r="AS40" s="111"/>
      <c r="AT40" s="88"/>
      <c r="AU40" s="68"/>
      <c r="AV40" s="68"/>
      <c r="AW40" s="111"/>
    </row>
    <row r="41" spans="1:57" s="91" customFormat="1" ht="13.15">
      <c r="A41" s="127" t="str">
        <f>'Budget Development'!A39</f>
        <v>Operating Expenses</v>
      </c>
      <c r="B41" s="147"/>
      <c r="C41" s="105"/>
      <c r="D41" s="105"/>
      <c r="E41" s="156"/>
      <c r="F41" s="147"/>
      <c r="G41" s="105"/>
      <c r="H41" s="105"/>
      <c r="I41" s="114"/>
      <c r="J41" s="147"/>
      <c r="K41" s="105"/>
      <c r="L41" s="105"/>
      <c r="M41" s="114"/>
      <c r="N41" s="147"/>
      <c r="O41" s="105"/>
      <c r="P41" s="105"/>
      <c r="Q41" s="114"/>
      <c r="R41" s="147"/>
      <c r="S41" s="105"/>
      <c r="T41" s="105"/>
      <c r="U41" s="114"/>
      <c r="V41" s="147"/>
      <c r="W41" s="105"/>
      <c r="X41" s="105"/>
      <c r="Y41" s="114"/>
      <c r="Z41" s="147"/>
      <c r="AA41" s="105"/>
      <c r="AB41" s="105"/>
      <c r="AC41" s="114"/>
      <c r="AD41" s="147"/>
      <c r="AE41" s="105"/>
      <c r="AF41" s="105"/>
      <c r="AG41" s="114"/>
      <c r="AH41" s="147"/>
      <c r="AI41" s="105"/>
      <c r="AJ41" s="105"/>
      <c r="AK41" s="114"/>
      <c r="AL41" s="147"/>
      <c r="AM41" s="105"/>
      <c r="AN41" s="105"/>
      <c r="AO41" s="114"/>
      <c r="AP41" s="147"/>
      <c r="AQ41" s="105"/>
      <c r="AR41" s="105"/>
      <c r="AS41" s="114"/>
      <c r="AT41" s="147"/>
      <c r="AU41" s="105"/>
      <c r="AV41" s="105"/>
      <c r="AW41" s="114"/>
    </row>
    <row r="42" spans="1:57" s="91" customFormat="1" ht="34.9">
      <c r="A42" s="130" t="str">
        <f>'Budget Development'!A40</f>
        <v>Personnel &amp; Benefits Expenses</v>
      </c>
      <c r="B42" s="148" t="s">
        <v>44</v>
      </c>
      <c r="C42" s="131" t="s">
        <v>45</v>
      </c>
      <c r="D42" s="132" t="s">
        <v>46</v>
      </c>
      <c r="E42" s="149" t="s">
        <v>47</v>
      </c>
      <c r="F42" s="148" t="s">
        <v>44</v>
      </c>
      <c r="G42" s="131" t="s">
        <v>45</v>
      </c>
      <c r="H42" s="132" t="s">
        <v>46</v>
      </c>
      <c r="I42" s="149" t="s">
        <v>47</v>
      </c>
      <c r="J42" s="148" t="s">
        <v>44</v>
      </c>
      <c r="K42" s="131" t="s">
        <v>45</v>
      </c>
      <c r="L42" s="132" t="s">
        <v>46</v>
      </c>
      <c r="M42" s="149" t="s">
        <v>47</v>
      </c>
      <c r="N42" s="148" t="s">
        <v>44</v>
      </c>
      <c r="O42" s="131" t="s">
        <v>45</v>
      </c>
      <c r="P42" s="132" t="s">
        <v>46</v>
      </c>
      <c r="Q42" s="149" t="s">
        <v>47</v>
      </c>
      <c r="R42" s="148" t="s">
        <v>44</v>
      </c>
      <c r="S42" s="131" t="s">
        <v>45</v>
      </c>
      <c r="T42" s="132" t="s">
        <v>46</v>
      </c>
      <c r="U42" s="149" t="s">
        <v>47</v>
      </c>
      <c r="V42" s="148" t="s">
        <v>44</v>
      </c>
      <c r="W42" s="131" t="s">
        <v>45</v>
      </c>
      <c r="X42" s="132" t="s">
        <v>46</v>
      </c>
      <c r="Y42" s="149" t="s">
        <v>47</v>
      </c>
      <c r="Z42" s="148" t="s">
        <v>44</v>
      </c>
      <c r="AA42" s="131" t="s">
        <v>45</v>
      </c>
      <c r="AB42" s="132" t="s">
        <v>46</v>
      </c>
      <c r="AC42" s="149" t="s">
        <v>47</v>
      </c>
      <c r="AD42" s="148" t="s">
        <v>44</v>
      </c>
      <c r="AE42" s="131" t="s">
        <v>45</v>
      </c>
      <c r="AF42" s="132" t="s">
        <v>46</v>
      </c>
      <c r="AG42" s="149" t="s">
        <v>47</v>
      </c>
      <c r="AH42" s="148" t="s">
        <v>44</v>
      </c>
      <c r="AI42" s="131" t="s">
        <v>45</v>
      </c>
      <c r="AJ42" s="132" t="s">
        <v>46</v>
      </c>
      <c r="AK42" s="149" t="s">
        <v>47</v>
      </c>
      <c r="AL42" s="148" t="s">
        <v>44</v>
      </c>
      <c r="AM42" s="131" t="s">
        <v>45</v>
      </c>
      <c r="AN42" s="132" t="s">
        <v>46</v>
      </c>
      <c r="AO42" s="149" t="s">
        <v>47</v>
      </c>
      <c r="AP42" s="148" t="s">
        <v>44</v>
      </c>
      <c r="AQ42" s="131" t="s">
        <v>45</v>
      </c>
      <c r="AR42" s="132" t="s">
        <v>46</v>
      </c>
      <c r="AS42" s="149" t="s">
        <v>47</v>
      </c>
      <c r="AT42" s="148" t="s">
        <v>44</v>
      </c>
      <c r="AU42" s="131" t="s">
        <v>45</v>
      </c>
      <c r="AV42" s="132" t="s">
        <v>46</v>
      </c>
      <c r="AW42" s="149" t="s">
        <v>47</v>
      </c>
    </row>
    <row r="43" spans="1:57" s="91" customFormat="1" ht="12.75">
      <c r="A43" s="133" t="str">
        <f>'Budget Development'!A41</f>
        <v>Salaries &amp; Wages</v>
      </c>
      <c r="B43" s="206"/>
      <c r="C43" s="96">
        <f>'Budget Development'!$E42/12*C$3</f>
        <v>0</v>
      </c>
      <c r="D43" s="96" t="str">
        <f t="shared" ref="D43" si="121">IF(ISBLANK(B43),"",B43-C43)</f>
        <v/>
      </c>
      <c r="E43" s="86" t="str">
        <f t="shared" ref="E43" si="122">IF(ISBLANK(B43),"",IFERROR((B43/C43)-1,""))</f>
        <v/>
      </c>
      <c r="F43" s="206"/>
      <c r="G43" s="96">
        <f>'Budget Development'!$E42/12*G$3</f>
        <v>0</v>
      </c>
      <c r="H43" s="96" t="str">
        <f t="shared" ref="H43:H48" si="123">IF(ISBLANK(F43),"",F43-G43)</f>
        <v/>
      </c>
      <c r="I43" s="86" t="str">
        <f t="shared" ref="I43:I48" si="124">IF(ISBLANK(F43),"",IFERROR((F43/G43)-1,""))</f>
        <v/>
      </c>
      <c r="J43" s="206"/>
      <c r="K43" s="96">
        <f>'Budget Development'!$E42/12*K$3</f>
        <v>0</v>
      </c>
      <c r="L43" s="96" t="str">
        <f t="shared" ref="L43:L48" si="125">IF(ISBLANK(J43),"",J43-K43)</f>
        <v/>
      </c>
      <c r="M43" s="86" t="str">
        <f t="shared" ref="M43:M48" si="126">IF(ISBLANK(J43),"",IFERROR((J43/K43)-1,""))</f>
        <v/>
      </c>
      <c r="N43" s="206"/>
      <c r="O43" s="96">
        <f>'Budget Development'!$E42/12*O$3</f>
        <v>0</v>
      </c>
      <c r="P43" s="96" t="str">
        <f t="shared" ref="P43:P48" si="127">IF(ISBLANK(N43),"",N43-O43)</f>
        <v/>
      </c>
      <c r="Q43" s="86" t="str">
        <f t="shared" ref="Q43:Q48" si="128">IF(ISBLANK(N43),"",IFERROR((N43/O43)-1,""))</f>
        <v/>
      </c>
      <c r="R43" s="206"/>
      <c r="S43" s="96">
        <f>'Budget Development'!$E42/12*S$3</f>
        <v>0</v>
      </c>
      <c r="T43" s="96" t="str">
        <f t="shared" ref="T43:T48" si="129">IF(ISBLANK(R43),"",R43-S43)</f>
        <v/>
      </c>
      <c r="U43" s="86" t="str">
        <f t="shared" ref="U43:U48" si="130">IF(ISBLANK(R43),"",IFERROR((R43/S43)-1,""))</f>
        <v/>
      </c>
      <c r="V43" s="206"/>
      <c r="W43" s="96">
        <f>'Budget Development'!$E42/12*W$3</f>
        <v>0</v>
      </c>
      <c r="X43" s="96" t="str">
        <f t="shared" ref="X43:X48" si="131">IF(ISBLANK(V43),"",V43-W43)</f>
        <v/>
      </c>
      <c r="Y43" s="86" t="str">
        <f t="shared" ref="Y43:Y48" si="132">IF(ISBLANK(V43),"",IFERROR((V43/W43)-1,""))</f>
        <v/>
      </c>
      <c r="Z43" s="206"/>
      <c r="AA43" s="96">
        <f>'Budget Development'!$E42/12*AA$3</f>
        <v>0</v>
      </c>
      <c r="AB43" s="96" t="str">
        <f t="shared" ref="AB43:AB48" si="133">IF(ISBLANK(Z43),"",Z43-AA43)</f>
        <v/>
      </c>
      <c r="AC43" s="86" t="str">
        <f t="shared" ref="AC43:AC48" si="134">IF(ISBLANK(Z43),"",IFERROR((Z43/AA43)-1,""))</f>
        <v/>
      </c>
      <c r="AD43" s="206"/>
      <c r="AE43" s="96">
        <f>'Budget Development'!$E42/12*AE$3</f>
        <v>0</v>
      </c>
      <c r="AF43" s="96" t="str">
        <f t="shared" ref="AF43:AF48" si="135">IF(ISBLANK(AD43),"",AD43-AE43)</f>
        <v/>
      </c>
      <c r="AG43" s="86" t="str">
        <f t="shared" ref="AG43:AG48" si="136">IF(ISBLANK(AD43),"",IFERROR((AD43/AE43)-1,""))</f>
        <v/>
      </c>
      <c r="AH43" s="206"/>
      <c r="AI43" s="96">
        <f>'Budget Development'!$E42/12*AI$3</f>
        <v>0</v>
      </c>
      <c r="AJ43" s="96" t="str">
        <f t="shared" ref="AJ43:AJ48" si="137">IF(ISBLANK(AH43),"",AH43-AI43)</f>
        <v/>
      </c>
      <c r="AK43" s="86" t="str">
        <f t="shared" ref="AK43:AK48" si="138">IF(ISBLANK(AH43),"",IFERROR((AH43/AI43)-1,""))</f>
        <v/>
      </c>
      <c r="AL43" s="206"/>
      <c r="AM43" s="96">
        <f>'Budget Development'!$E42/12*AM$3</f>
        <v>0</v>
      </c>
      <c r="AN43" s="96" t="str">
        <f t="shared" ref="AN43:AN48" si="139">IF(ISBLANK(AL43),"",AL43-AM43)</f>
        <v/>
      </c>
      <c r="AO43" s="86" t="str">
        <f t="shared" ref="AO43:AO48" si="140">IF(ISBLANK(AL43),"",IFERROR((AL43/AM43)-1,""))</f>
        <v/>
      </c>
      <c r="AP43" s="206"/>
      <c r="AQ43" s="96">
        <f>'Budget Development'!$E42/12*AQ$3</f>
        <v>0</v>
      </c>
      <c r="AR43" s="96" t="str">
        <f t="shared" ref="AR43:AR48" si="141">IF(ISBLANK(AP43),"",AP43-AQ43)</f>
        <v/>
      </c>
      <c r="AS43" s="86" t="str">
        <f t="shared" ref="AS43:AS48" si="142">IF(ISBLANK(AP43),"",IFERROR((AP43/AQ43)-1,""))</f>
        <v/>
      </c>
      <c r="AT43" s="206"/>
      <c r="AU43" s="96">
        <f>'Budget Development'!$E42/12*AU$3</f>
        <v>0</v>
      </c>
      <c r="AV43" s="96" t="str">
        <f t="shared" ref="AV43:AV48" si="143">IF(ISBLANK(AT43),"",AT43-AU43)</f>
        <v/>
      </c>
      <c r="AW43" s="86" t="str">
        <f t="shared" ref="AW43:AW48" si="144">IF(ISBLANK(AT43),"",IFERROR((AT43/AU43)-1,""))</f>
        <v/>
      </c>
    </row>
    <row r="44" spans="1:57" s="91" customFormat="1" ht="12.75">
      <c r="A44" s="133" t="str">
        <f>'Budget Development'!A42</f>
        <v>Benefits</v>
      </c>
      <c r="B44" s="206"/>
      <c r="C44" s="96">
        <f>'Budget Development'!$E43/12*C$3</f>
        <v>0</v>
      </c>
      <c r="D44" s="96" t="str">
        <f t="shared" ref="D44:D48" si="145">IF(ISBLANK(B44),"",B44-C44)</f>
        <v/>
      </c>
      <c r="E44" s="86" t="str">
        <f t="shared" ref="E44:E48" si="146">IF(ISBLANK(B44),"",IFERROR((B44/C44)-1,""))</f>
        <v/>
      </c>
      <c r="F44" s="206"/>
      <c r="G44" s="96">
        <f>'Budget Development'!$E43/12*G$3</f>
        <v>0</v>
      </c>
      <c r="H44" s="96" t="str">
        <f t="shared" si="123"/>
        <v/>
      </c>
      <c r="I44" s="86" t="str">
        <f t="shared" si="124"/>
        <v/>
      </c>
      <c r="J44" s="206"/>
      <c r="K44" s="96">
        <f>'Budget Development'!$E43/12*K$3</f>
        <v>0</v>
      </c>
      <c r="L44" s="96" t="str">
        <f t="shared" si="125"/>
        <v/>
      </c>
      <c r="M44" s="86" t="str">
        <f t="shared" si="126"/>
        <v/>
      </c>
      <c r="N44" s="206"/>
      <c r="O44" s="96">
        <f>'Budget Development'!$E43/12*O$3</f>
        <v>0</v>
      </c>
      <c r="P44" s="96" t="str">
        <f t="shared" si="127"/>
        <v/>
      </c>
      <c r="Q44" s="86" t="str">
        <f t="shared" si="128"/>
        <v/>
      </c>
      <c r="R44" s="206"/>
      <c r="S44" s="96">
        <f>'Budget Development'!$E43/12*S$3</f>
        <v>0</v>
      </c>
      <c r="T44" s="96" t="str">
        <f t="shared" si="129"/>
        <v/>
      </c>
      <c r="U44" s="86" t="str">
        <f t="shared" si="130"/>
        <v/>
      </c>
      <c r="V44" s="206"/>
      <c r="W44" s="96">
        <f>'Budget Development'!$E43/12*W$3</f>
        <v>0</v>
      </c>
      <c r="X44" s="96" t="str">
        <f t="shared" si="131"/>
        <v/>
      </c>
      <c r="Y44" s="86" t="str">
        <f t="shared" si="132"/>
        <v/>
      </c>
      <c r="Z44" s="206"/>
      <c r="AA44" s="96">
        <f>'Budget Development'!$E43/12*AA$3</f>
        <v>0</v>
      </c>
      <c r="AB44" s="96" t="str">
        <f t="shared" si="133"/>
        <v/>
      </c>
      <c r="AC44" s="86" t="str">
        <f t="shared" si="134"/>
        <v/>
      </c>
      <c r="AD44" s="206"/>
      <c r="AE44" s="96">
        <f>'Budget Development'!$E43/12*AE$3</f>
        <v>0</v>
      </c>
      <c r="AF44" s="96" t="str">
        <f t="shared" si="135"/>
        <v/>
      </c>
      <c r="AG44" s="86" t="str">
        <f t="shared" si="136"/>
        <v/>
      </c>
      <c r="AH44" s="206"/>
      <c r="AI44" s="96">
        <f>'Budget Development'!$E43/12*AI$3</f>
        <v>0</v>
      </c>
      <c r="AJ44" s="96" t="str">
        <f t="shared" si="137"/>
        <v/>
      </c>
      <c r="AK44" s="86" t="str">
        <f t="shared" si="138"/>
        <v/>
      </c>
      <c r="AL44" s="206"/>
      <c r="AM44" s="96">
        <f>'Budget Development'!$E43/12*AM$3</f>
        <v>0</v>
      </c>
      <c r="AN44" s="96" t="str">
        <f t="shared" si="139"/>
        <v/>
      </c>
      <c r="AO44" s="86" t="str">
        <f t="shared" si="140"/>
        <v/>
      </c>
      <c r="AP44" s="206"/>
      <c r="AQ44" s="96">
        <f>'Budget Development'!$E43/12*AQ$3</f>
        <v>0</v>
      </c>
      <c r="AR44" s="96" t="str">
        <f t="shared" si="141"/>
        <v/>
      </c>
      <c r="AS44" s="86" t="str">
        <f t="shared" si="142"/>
        <v/>
      </c>
      <c r="AT44" s="206"/>
      <c r="AU44" s="96">
        <f>'Budget Development'!$E43/12*AU$3</f>
        <v>0</v>
      </c>
      <c r="AV44" s="96" t="str">
        <f t="shared" si="143"/>
        <v/>
      </c>
      <c r="AW44" s="86" t="str">
        <f t="shared" si="144"/>
        <v/>
      </c>
    </row>
    <row r="45" spans="1:57" s="91" customFormat="1" ht="12.75">
      <c r="A45" s="133" t="str">
        <f>'Budget Development'!A43</f>
        <v>Contracted Labor</v>
      </c>
      <c r="B45" s="206"/>
      <c r="C45" s="96">
        <f>'Budget Development'!$E44/12*C$3</f>
        <v>0</v>
      </c>
      <c r="D45" s="96" t="str">
        <f t="shared" si="145"/>
        <v/>
      </c>
      <c r="E45" s="86" t="str">
        <f t="shared" si="146"/>
        <v/>
      </c>
      <c r="F45" s="206"/>
      <c r="G45" s="96">
        <f>'Budget Development'!$E44/12*G$3</f>
        <v>0</v>
      </c>
      <c r="H45" s="96" t="str">
        <f t="shared" si="123"/>
        <v/>
      </c>
      <c r="I45" s="86" t="str">
        <f t="shared" si="124"/>
        <v/>
      </c>
      <c r="J45" s="206"/>
      <c r="K45" s="96">
        <f>'Budget Development'!$E44/12*K$3</f>
        <v>0</v>
      </c>
      <c r="L45" s="96" t="str">
        <f t="shared" si="125"/>
        <v/>
      </c>
      <c r="M45" s="86" t="str">
        <f t="shared" si="126"/>
        <v/>
      </c>
      <c r="N45" s="206"/>
      <c r="O45" s="96">
        <f>'Budget Development'!$E44/12*O$3</f>
        <v>0</v>
      </c>
      <c r="P45" s="96" t="str">
        <f t="shared" si="127"/>
        <v/>
      </c>
      <c r="Q45" s="86" t="str">
        <f t="shared" si="128"/>
        <v/>
      </c>
      <c r="R45" s="206"/>
      <c r="S45" s="96">
        <f>'Budget Development'!$E44/12*S$3</f>
        <v>0</v>
      </c>
      <c r="T45" s="96" t="str">
        <f t="shared" si="129"/>
        <v/>
      </c>
      <c r="U45" s="86" t="str">
        <f t="shared" si="130"/>
        <v/>
      </c>
      <c r="V45" s="206"/>
      <c r="W45" s="96">
        <f>'Budget Development'!$E44/12*W$3</f>
        <v>0</v>
      </c>
      <c r="X45" s="96" t="str">
        <f t="shared" si="131"/>
        <v/>
      </c>
      <c r="Y45" s="86" t="str">
        <f t="shared" si="132"/>
        <v/>
      </c>
      <c r="Z45" s="206"/>
      <c r="AA45" s="96">
        <f>'Budget Development'!$E44/12*AA$3</f>
        <v>0</v>
      </c>
      <c r="AB45" s="96" t="str">
        <f t="shared" si="133"/>
        <v/>
      </c>
      <c r="AC45" s="86" t="str">
        <f t="shared" si="134"/>
        <v/>
      </c>
      <c r="AD45" s="206"/>
      <c r="AE45" s="96">
        <f>'Budget Development'!$E44/12*AE$3</f>
        <v>0</v>
      </c>
      <c r="AF45" s="96" t="str">
        <f t="shared" si="135"/>
        <v/>
      </c>
      <c r="AG45" s="86" t="str">
        <f t="shared" si="136"/>
        <v/>
      </c>
      <c r="AH45" s="206"/>
      <c r="AI45" s="96">
        <f>'Budget Development'!$E44/12*AI$3</f>
        <v>0</v>
      </c>
      <c r="AJ45" s="96" t="str">
        <f t="shared" si="137"/>
        <v/>
      </c>
      <c r="AK45" s="86" t="str">
        <f t="shared" si="138"/>
        <v/>
      </c>
      <c r="AL45" s="206"/>
      <c r="AM45" s="96">
        <f>'Budget Development'!$E44/12*AM$3</f>
        <v>0</v>
      </c>
      <c r="AN45" s="96" t="str">
        <f t="shared" si="139"/>
        <v/>
      </c>
      <c r="AO45" s="86" t="str">
        <f t="shared" si="140"/>
        <v/>
      </c>
      <c r="AP45" s="206"/>
      <c r="AQ45" s="96">
        <f>'Budget Development'!$E44/12*AQ$3</f>
        <v>0</v>
      </c>
      <c r="AR45" s="96" t="str">
        <f t="shared" si="141"/>
        <v/>
      </c>
      <c r="AS45" s="86" t="str">
        <f t="shared" si="142"/>
        <v/>
      </c>
      <c r="AT45" s="206"/>
      <c r="AU45" s="96">
        <f>'Budget Development'!$E44/12*AU$3</f>
        <v>0</v>
      </c>
      <c r="AV45" s="96" t="str">
        <f t="shared" si="143"/>
        <v/>
      </c>
      <c r="AW45" s="86" t="str">
        <f t="shared" si="144"/>
        <v/>
      </c>
    </row>
    <row r="46" spans="1:57" s="91" customFormat="1" ht="12.75">
      <c r="A46" s="133" t="str">
        <f>'Budget Development'!A44</f>
        <v>&lt;Placeholder&gt;</v>
      </c>
      <c r="B46" s="206"/>
      <c r="C46" s="96">
        <f>'Budget Development'!$E45/12*C$3</f>
        <v>0</v>
      </c>
      <c r="D46" s="96" t="str">
        <f t="shared" si="145"/>
        <v/>
      </c>
      <c r="E46" s="86" t="str">
        <f t="shared" si="146"/>
        <v/>
      </c>
      <c r="F46" s="206"/>
      <c r="G46" s="96">
        <f>'Budget Development'!$E45/12*G$3</f>
        <v>0</v>
      </c>
      <c r="H46" s="96" t="str">
        <f t="shared" si="123"/>
        <v/>
      </c>
      <c r="I46" s="86" t="str">
        <f t="shared" si="124"/>
        <v/>
      </c>
      <c r="J46" s="206"/>
      <c r="K46" s="96">
        <f>'Budget Development'!$E45/12*K$3</f>
        <v>0</v>
      </c>
      <c r="L46" s="96" t="str">
        <f t="shared" si="125"/>
        <v/>
      </c>
      <c r="M46" s="86" t="str">
        <f t="shared" si="126"/>
        <v/>
      </c>
      <c r="N46" s="206"/>
      <c r="O46" s="96">
        <f>'Budget Development'!$E45/12*O$3</f>
        <v>0</v>
      </c>
      <c r="P46" s="96" t="str">
        <f t="shared" si="127"/>
        <v/>
      </c>
      <c r="Q46" s="86" t="str">
        <f t="shared" si="128"/>
        <v/>
      </c>
      <c r="R46" s="206"/>
      <c r="S46" s="96">
        <f>'Budget Development'!$E45/12*S$3</f>
        <v>0</v>
      </c>
      <c r="T46" s="96" t="str">
        <f t="shared" si="129"/>
        <v/>
      </c>
      <c r="U46" s="86" t="str">
        <f t="shared" si="130"/>
        <v/>
      </c>
      <c r="V46" s="206"/>
      <c r="W46" s="96">
        <f>'Budget Development'!$E45/12*W$3</f>
        <v>0</v>
      </c>
      <c r="X46" s="96" t="str">
        <f t="shared" si="131"/>
        <v/>
      </c>
      <c r="Y46" s="86" t="str">
        <f t="shared" si="132"/>
        <v/>
      </c>
      <c r="Z46" s="206"/>
      <c r="AA46" s="96">
        <f>'Budget Development'!$E45/12*AA$3</f>
        <v>0</v>
      </c>
      <c r="AB46" s="96" t="str">
        <f t="shared" si="133"/>
        <v/>
      </c>
      <c r="AC46" s="86" t="str">
        <f t="shared" si="134"/>
        <v/>
      </c>
      <c r="AD46" s="206"/>
      <c r="AE46" s="96">
        <f>'Budget Development'!$E45/12*AE$3</f>
        <v>0</v>
      </c>
      <c r="AF46" s="96" t="str">
        <f t="shared" si="135"/>
        <v/>
      </c>
      <c r="AG46" s="86" t="str">
        <f t="shared" si="136"/>
        <v/>
      </c>
      <c r="AH46" s="206"/>
      <c r="AI46" s="96">
        <f>'Budget Development'!$E45/12*AI$3</f>
        <v>0</v>
      </c>
      <c r="AJ46" s="96" t="str">
        <f t="shared" si="137"/>
        <v/>
      </c>
      <c r="AK46" s="86" t="str">
        <f t="shared" si="138"/>
        <v/>
      </c>
      <c r="AL46" s="206"/>
      <c r="AM46" s="96">
        <f>'Budget Development'!$E45/12*AM$3</f>
        <v>0</v>
      </c>
      <c r="AN46" s="96" t="str">
        <f t="shared" si="139"/>
        <v/>
      </c>
      <c r="AO46" s="86" t="str">
        <f t="shared" si="140"/>
        <v/>
      </c>
      <c r="AP46" s="206"/>
      <c r="AQ46" s="96">
        <f>'Budget Development'!$E45/12*AQ$3</f>
        <v>0</v>
      </c>
      <c r="AR46" s="96" t="str">
        <f t="shared" si="141"/>
        <v/>
      </c>
      <c r="AS46" s="86" t="str">
        <f t="shared" si="142"/>
        <v/>
      </c>
      <c r="AT46" s="206"/>
      <c r="AU46" s="96">
        <f>'Budget Development'!$E45/12*AU$3</f>
        <v>0</v>
      </c>
      <c r="AV46" s="96" t="str">
        <f t="shared" si="143"/>
        <v/>
      </c>
      <c r="AW46" s="86" t="str">
        <f t="shared" si="144"/>
        <v/>
      </c>
    </row>
    <row r="47" spans="1:57" s="91" customFormat="1" ht="12.75">
      <c r="A47" s="133" t="str">
        <f>'Budget Development'!A45</f>
        <v>&lt;Placeholder&gt;</v>
      </c>
      <c r="B47" s="206"/>
      <c r="C47" s="96">
        <f>'Budget Development'!$E46/12*C$3</f>
        <v>0</v>
      </c>
      <c r="D47" s="96" t="str">
        <f t="shared" si="145"/>
        <v/>
      </c>
      <c r="E47" s="86" t="str">
        <f t="shared" si="146"/>
        <v/>
      </c>
      <c r="F47" s="206"/>
      <c r="G47" s="96">
        <f>'Budget Development'!$E46/12*G$3</f>
        <v>0</v>
      </c>
      <c r="H47" s="96" t="str">
        <f t="shared" si="123"/>
        <v/>
      </c>
      <c r="I47" s="86" t="str">
        <f t="shared" si="124"/>
        <v/>
      </c>
      <c r="J47" s="206"/>
      <c r="K47" s="96">
        <f>'Budget Development'!$E46/12*K$3</f>
        <v>0</v>
      </c>
      <c r="L47" s="96" t="str">
        <f t="shared" si="125"/>
        <v/>
      </c>
      <c r="M47" s="86" t="str">
        <f t="shared" si="126"/>
        <v/>
      </c>
      <c r="N47" s="206"/>
      <c r="O47" s="96">
        <f>'Budget Development'!$E46/12*O$3</f>
        <v>0</v>
      </c>
      <c r="P47" s="96" t="str">
        <f t="shared" si="127"/>
        <v/>
      </c>
      <c r="Q47" s="86" t="str">
        <f t="shared" si="128"/>
        <v/>
      </c>
      <c r="R47" s="206"/>
      <c r="S47" s="96">
        <f>'Budget Development'!$E46/12*S$3</f>
        <v>0</v>
      </c>
      <c r="T47" s="96" t="str">
        <f t="shared" si="129"/>
        <v/>
      </c>
      <c r="U47" s="86" t="str">
        <f t="shared" si="130"/>
        <v/>
      </c>
      <c r="V47" s="206"/>
      <c r="W47" s="96">
        <f>'Budget Development'!$E46/12*W$3</f>
        <v>0</v>
      </c>
      <c r="X47" s="96" t="str">
        <f t="shared" si="131"/>
        <v/>
      </c>
      <c r="Y47" s="86" t="str">
        <f t="shared" si="132"/>
        <v/>
      </c>
      <c r="Z47" s="206"/>
      <c r="AA47" s="96">
        <f>'Budget Development'!$E46/12*AA$3</f>
        <v>0</v>
      </c>
      <c r="AB47" s="96" t="str">
        <f t="shared" si="133"/>
        <v/>
      </c>
      <c r="AC47" s="86" t="str">
        <f t="shared" si="134"/>
        <v/>
      </c>
      <c r="AD47" s="206"/>
      <c r="AE47" s="96">
        <f>'Budget Development'!$E46/12*AE$3</f>
        <v>0</v>
      </c>
      <c r="AF47" s="96" t="str">
        <f t="shared" si="135"/>
        <v/>
      </c>
      <c r="AG47" s="86" t="str">
        <f t="shared" si="136"/>
        <v/>
      </c>
      <c r="AH47" s="206"/>
      <c r="AI47" s="96">
        <f>'Budget Development'!$E46/12*AI$3</f>
        <v>0</v>
      </c>
      <c r="AJ47" s="96" t="str">
        <f t="shared" si="137"/>
        <v/>
      </c>
      <c r="AK47" s="86" t="str">
        <f t="shared" si="138"/>
        <v/>
      </c>
      <c r="AL47" s="206"/>
      <c r="AM47" s="96">
        <f>'Budget Development'!$E46/12*AM$3</f>
        <v>0</v>
      </c>
      <c r="AN47" s="96" t="str">
        <f t="shared" si="139"/>
        <v/>
      </c>
      <c r="AO47" s="86" t="str">
        <f t="shared" si="140"/>
        <v/>
      </c>
      <c r="AP47" s="206"/>
      <c r="AQ47" s="96">
        <f>'Budget Development'!$E46/12*AQ$3</f>
        <v>0</v>
      </c>
      <c r="AR47" s="96" t="str">
        <f t="shared" si="141"/>
        <v/>
      </c>
      <c r="AS47" s="86" t="str">
        <f t="shared" si="142"/>
        <v/>
      </c>
      <c r="AT47" s="206"/>
      <c r="AU47" s="96">
        <f>'Budget Development'!$E46/12*AU$3</f>
        <v>0</v>
      </c>
      <c r="AV47" s="96" t="str">
        <f t="shared" si="143"/>
        <v/>
      </c>
      <c r="AW47" s="86" t="str">
        <f t="shared" si="144"/>
        <v/>
      </c>
    </row>
    <row r="48" spans="1:57" s="91" customFormat="1" ht="12.75">
      <c r="A48" s="133" t="str">
        <f>'Budget Development'!A46</f>
        <v>&lt;Placeholder&gt;</v>
      </c>
      <c r="B48" s="206"/>
      <c r="C48" s="96">
        <f>'Budget Development'!$E47/12*C$3</f>
        <v>0</v>
      </c>
      <c r="D48" s="96" t="str">
        <f t="shared" si="145"/>
        <v/>
      </c>
      <c r="E48" s="86" t="str">
        <f t="shared" si="146"/>
        <v/>
      </c>
      <c r="F48" s="206"/>
      <c r="G48" s="96">
        <f>'Budget Development'!$E47/12*G$3</f>
        <v>0</v>
      </c>
      <c r="H48" s="96" t="str">
        <f t="shared" si="123"/>
        <v/>
      </c>
      <c r="I48" s="86" t="str">
        <f t="shared" si="124"/>
        <v/>
      </c>
      <c r="J48" s="206"/>
      <c r="K48" s="96">
        <f>'Budget Development'!$E47/12*K$3</f>
        <v>0</v>
      </c>
      <c r="L48" s="96" t="str">
        <f t="shared" si="125"/>
        <v/>
      </c>
      <c r="M48" s="86" t="str">
        <f t="shared" si="126"/>
        <v/>
      </c>
      <c r="N48" s="206"/>
      <c r="O48" s="96">
        <f>'Budget Development'!$E47/12*O$3</f>
        <v>0</v>
      </c>
      <c r="P48" s="96" t="str">
        <f t="shared" si="127"/>
        <v/>
      </c>
      <c r="Q48" s="86" t="str">
        <f t="shared" si="128"/>
        <v/>
      </c>
      <c r="R48" s="206"/>
      <c r="S48" s="96">
        <f>'Budget Development'!$E47/12*S$3</f>
        <v>0</v>
      </c>
      <c r="T48" s="96" t="str">
        <f t="shared" si="129"/>
        <v/>
      </c>
      <c r="U48" s="86" t="str">
        <f t="shared" si="130"/>
        <v/>
      </c>
      <c r="V48" s="206"/>
      <c r="W48" s="96">
        <f>'Budget Development'!$E47/12*W$3</f>
        <v>0</v>
      </c>
      <c r="X48" s="96" t="str">
        <f t="shared" si="131"/>
        <v/>
      </c>
      <c r="Y48" s="86" t="str">
        <f t="shared" si="132"/>
        <v/>
      </c>
      <c r="Z48" s="206"/>
      <c r="AA48" s="96">
        <f>'Budget Development'!$E47/12*AA$3</f>
        <v>0</v>
      </c>
      <c r="AB48" s="96" t="str">
        <f t="shared" si="133"/>
        <v/>
      </c>
      <c r="AC48" s="86" t="str">
        <f t="shared" si="134"/>
        <v/>
      </c>
      <c r="AD48" s="206"/>
      <c r="AE48" s="96">
        <f>'Budget Development'!$E47/12*AE$3</f>
        <v>0</v>
      </c>
      <c r="AF48" s="96" t="str">
        <f t="shared" si="135"/>
        <v/>
      </c>
      <c r="AG48" s="86" t="str">
        <f t="shared" si="136"/>
        <v/>
      </c>
      <c r="AH48" s="206"/>
      <c r="AI48" s="96">
        <f>'Budget Development'!$E47/12*AI$3</f>
        <v>0</v>
      </c>
      <c r="AJ48" s="96" t="str">
        <f t="shared" si="137"/>
        <v/>
      </c>
      <c r="AK48" s="86" t="str">
        <f t="shared" si="138"/>
        <v/>
      </c>
      <c r="AL48" s="206"/>
      <c r="AM48" s="96">
        <f>'Budget Development'!$E47/12*AM$3</f>
        <v>0</v>
      </c>
      <c r="AN48" s="96" t="str">
        <f t="shared" si="139"/>
        <v/>
      </c>
      <c r="AO48" s="86" t="str">
        <f t="shared" si="140"/>
        <v/>
      </c>
      <c r="AP48" s="206"/>
      <c r="AQ48" s="96">
        <f>'Budget Development'!$E47/12*AQ$3</f>
        <v>0</v>
      </c>
      <c r="AR48" s="96" t="str">
        <f t="shared" si="141"/>
        <v/>
      </c>
      <c r="AS48" s="86" t="str">
        <f t="shared" si="142"/>
        <v/>
      </c>
      <c r="AT48" s="206"/>
      <c r="AU48" s="96">
        <f>'Budget Development'!$E47/12*AU$3</f>
        <v>0</v>
      </c>
      <c r="AV48" s="96" t="str">
        <f t="shared" si="143"/>
        <v/>
      </c>
      <c r="AW48" s="86" t="str">
        <f t="shared" si="144"/>
        <v/>
      </c>
    </row>
    <row r="49" spans="1:49" s="107" customFormat="1" ht="13.15">
      <c r="A49" s="134" t="str">
        <f>'Budget Development'!A47</f>
        <v>Total Personnel &amp; Benefits Expenses</v>
      </c>
      <c r="B49" s="150">
        <f>SUM(B43:B48)</f>
        <v>0</v>
      </c>
      <c r="C49" s="106">
        <f>SUM(C43:C48)</f>
        <v>0</v>
      </c>
      <c r="D49" s="106">
        <f>SUM(D43:D48)</f>
        <v>0</v>
      </c>
      <c r="E49" s="151" t="str">
        <f>IFERROR((B49/C49)-1,"")</f>
        <v/>
      </c>
      <c r="F49" s="150">
        <f>SUM(F43:F48)</f>
        <v>0</v>
      </c>
      <c r="G49" s="106">
        <f>SUM(G43:G48)</f>
        <v>0</v>
      </c>
      <c r="H49" s="106">
        <f>SUM(H43:H48)</f>
        <v>0</v>
      </c>
      <c r="I49" s="151" t="str">
        <f>IFERROR((F49/G49)-1,"")</f>
        <v/>
      </c>
      <c r="J49" s="150">
        <f>SUM(J43:J48)</f>
        <v>0</v>
      </c>
      <c r="K49" s="106">
        <f>SUM(K43:K48)</f>
        <v>0</v>
      </c>
      <c r="L49" s="106">
        <f>SUM(L43:L48)</f>
        <v>0</v>
      </c>
      <c r="M49" s="151" t="str">
        <f>IFERROR((J49/K49)-1,"")</f>
        <v/>
      </c>
      <c r="N49" s="150">
        <f>SUM(N43:N48)</f>
        <v>0</v>
      </c>
      <c r="O49" s="106">
        <f>SUM(O43:O48)</f>
        <v>0</v>
      </c>
      <c r="P49" s="106">
        <f>SUM(P43:P48)</f>
        <v>0</v>
      </c>
      <c r="Q49" s="151" t="str">
        <f>IFERROR((N49/O49)-1,"")</f>
        <v/>
      </c>
      <c r="R49" s="150">
        <f>SUM(R43:R48)</f>
        <v>0</v>
      </c>
      <c r="S49" s="106">
        <f>SUM(S43:S48)</f>
        <v>0</v>
      </c>
      <c r="T49" s="106">
        <f>SUM(T43:T48)</f>
        <v>0</v>
      </c>
      <c r="U49" s="151" t="str">
        <f>IFERROR((R49/S49)-1,"")</f>
        <v/>
      </c>
      <c r="V49" s="150">
        <f>SUM(V43:V48)</f>
        <v>0</v>
      </c>
      <c r="W49" s="106">
        <f>SUM(W43:W48)</f>
        <v>0</v>
      </c>
      <c r="X49" s="106">
        <f>SUM(X43:X48)</f>
        <v>0</v>
      </c>
      <c r="Y49" s="151" t="str">
        <f>IFERROR((V49/W49)-1,"")</f>
        <v/>
      </c>
      <c r="Z49" s="150">
        <f>SUM(Z43:Z48)</f>
        <v>0</v>
      </c>
      <c r="AA49" s="106">
        <f>SUM(AA43:AA48)</f>
        <v>0</v>
      </c>
      <c r="AB49" s="106">
        <f>SUM(AB43:AB48)</f>
        <v>0</v>
      </c>
      <c r="AC49" s="151" t="str">
        <f>IFERROR((Z49/AA49)-1,"")</f>
        <v/>
      </c>
      <c r="AD49" s="150">
        <f>SUM(AD43:AD48)</f>
        <v>0</v>
      </c>
      <c r="AE49" s="106">
        <f>SUM(AE43:AE48)</f>
        <v>0</v>
      </c>
      <c r="AF49" s="106">
        <f>SUM(AF43:AF48)</f>
        <v>0</v>
      </c>
      <c r="AG49" s="151" t="str">
        <f>IFERROR((AD49/AE49)-1,"")</f>
        <v/>
      </c>
      <c r="AH49" s="150">
        <f>SUM(AH43:AH48)</f>
        <v>0</v>
      </c>
      <c r="AI49" s="106">
        <f>SUM(AI43:AI48)</f>
        <v>0</v>
      </c>
      <c r="AJ49" s="106">
        <f>SUM(AJ43:AJ48)</f>
        <v>0</v>
      </c>
      <c r="AK49" s="151" t="str">
        <f>IFERROR((AH49/AI49)-1,"")</f>
        <v/>
      </c>
      <c r="AL49" s="150">
        <f>SUM(AL43:AL48)</f>
        <v>0</v>
      </c>
      <c r="AM49" s="106">
        <f>SUM(AM43:AM48)</f>
        <v>0</v>
      </c>
      <c r="AN49" s="106">
        <f>SUM(AN43:AN48)</f>
        <v>0</v>
      </c>
      <c r="AO49" s="151" t="str">
        <f>IFERROR((AL49/AM49)-1,"")</f>
        <v/>
      </c>
      <c r="AP49" s="150">
        <f>SUM(AP43:AP48)</f>
        <v>0</v>
      </c>
      <c r="AQ49" s="106">
        <f>SUM(AQ43:AQ48)</f>
        <v>0</v>
      </c>
      <c r="AR49" s="106">
        <f>SUM(AR43:AR48)</f>
        <v>0</v>
      </c>
      <c r="AS49" s="151" t="str">
        <f>IFERROR((AP49/AQ49)-1,"")</f>
        <v/>
      </c>
      <c r="AT49" s="150">
        <f>SUM(AT43:AT48)</f>
        <v>0</v>
      </c>
      <c r="AU49" s="106">
        <f>SUM(AU43:AU48)</f>
        <v>0</v>
      </c>
      <c r="AV49" s="106">
        <f>SUM(AV43:AV48)</f>
        <v>0</v>
      </c>
      <c r="AW49" s="151" t="str">
        <f>IFERROR((AT49/AU49)-1,"")</f>
        <v/>
      </c>
    </row>
    <row r="50" spans="1:49" s="91" customFormat="1" ht="12.75">
      <c r="A50" s="68"/>
      <c r="B50" s="88"/>
      <c r="C50" s="68"/>
      <c r="D50" s="68"/>
      <c r="E50" s="117"/>
      <c r="F50" s="88"/>
      <c r="G50" s="68"/>
      <c r="H50" s="68"/>
      <c r="I50" s="111"/>
      <c r="J50" s="88"/>
      <c r="K50" s="68"/>
      <c r="L50" s="68"/>
      <c r="M50" s="111"/>
      <c r="N50" s="88"/>
      <c r="O50" s="68"/>
      <c r="P50" s="68"/>
      <c r="Q50" s="111"/>
      <c r="R50" s="88"/>
      <c r="S50" s="68"/>
      <c r="T50" s="68"/>
      <c r="U50" s="111"/>
      <c r="V50" s="88"/>
      <c r="W50" s="68"/>
      <c r="X50" s="68"/>
      <c r="Y50" s="111"/>
      <c r="Z50" s="88"/>
      <c r="AA50" s="68"/>
      <c r="AB50" s="68"/>
      <c r="AC50" s="111"/>
      <c r="AD50" s="88"/>
      <c r="AE50" s="68"/>
      <c r="AF50" s="68"/>
      <c r="AG50" s="111"/>
      <c r="AH50" s="88"/>
      <c r="AI50" s="68"/>
      <c r="AJ50" s="68"/>
      <c r="AK50" s="111"/>
      <c r="AL50" s="88"/>
      <c r="AM50" s="68"/>
      <c r="AN50" s="68"/>
      <c r="AO50" s="111"/>
      <c r="AP50" s="88"/>
      <c r="AQ50" s="68"/>
      <c r="AR50" s="68"/>
      <c r="AS50" s="111"/>
      <c r="AT50" s="88"/>
      <c r="AU50" s="68"/>
      <c r="AV50" s="68"/>
      <c r="AW50" s="111"/>
    </row>
    <row r="51" spans="1:49" s="91" customFormat="1" ht="34.9">
      <c r="A51" s="130" t="str">
        <f>'Budget Development'!A49</f>
        <v>General &amp; Admin Expenses</v>
      </c>
      <c r="B51" s="148" t="s">
        <v>44</v>
      </c>
      <c r="C51" s="131" t="s">
        <v>45</v>
      </c>
      <c r="D51" s="132" t="s">
        <v>46</v>
      </c>
      <c r="E51" s="149" t="s">
        <v>47</v>
      </c>
      <c r="F51" s="148" t="s">
        <v>44</v>
      </c>
      <c r="G51" s="131" t="s">
        <v>45</v>
      </c>
      <c r="H51" s="132" t="s">
        <v>46</v>
      </c>
      <c r="I51" s="149" t="s">
        <v>47</v>
      </c>
      <c r="J51" s="148" t="s">
        <v>44</v>
      </c>
      <c r="K51" s="131" t="s">
        <v>45</v>
      </c>
      <c r="L51" s="132" t="s">
        <v>46</v>
      </c>
      <c r="M51" s="149" t="s">
        <v>47</v>
      </c>
      <c r="N51" s="148" t="s">
        <v>44</v>
      </c>
      <c r="O51" s="131" t="s">
        <v>45</v>
      </c>
      <c r="P51" s="132" t="s">
        <v>46</v>
      </c>
      <c r="Q51" s="149" t="s">
        <v>47</v>
      </c>
      <c r="R51" s="148" t="s">
        <v>44</v>
      </c>
      <c r="S51" s="131" t="s">
        <v>45</v>
      </c>
      <c r="T51" s="132" t="s">
        <v>46</v>
      </c>
      <c r="U51" s="149" t="s">
        <v>47</v>
      </c>
      <c r="V51" s="148" t="s">
        <v>44</v>
      </c>
      <c r="W51" s="131" t="s">
        <v>45</v>
      </c>
      <c r="X51" s="132" t="s">
        <v>46</v>
      </c>
      <c r="Y51" s="149" t="s">
        <v>47</v>
      </c>
      <c r="Z51" s="148" t="s">
        <v>44</v>
      </c>
      <c r="AA51" s="131" t="s">
        <v>45</v>
      </c>
      <c r="AB51" s="132" t="s">
        <v>46</v>
      </c>
      <c r="AC51" s="149" t="s">
        <v>47</v>
      </c>
      <c r="AD51" s="148" t="s">
        <v>44</v>
      </c>
      <c r="AE51" s="131" t="s">
        <v>45</v>
      </c>
      <c r="AF51" s="132" t="s">
        <v>46</v>
      </c>
      <c r="AG51" s="149" t="s">
        <v>47</v>
      </c>
      <c r="AH51" s="148" t="s">
        <v>44</v>
      </c>
      <c r="AI51" s="131" t="s">
        <v>45</v>
      </c>
      <c r="AJ51" s="132" t="s">
        <v>46</v>
      </c>
      <c r="AK51" s="149" t="s">
        <v>47</v>
      </c>
      <c r="AL51" s="148" t="s">
        <v>44</v>
      </c>
      <c r="AM51" s="131" t="s">
        <v>45</v>
      </c>
      <c r="AN51" s="132" t="s">
        <v>46</v>
      </c>
      <c r="AO51" s="149" t="s">
        <v>47</v>
      </c>
      <c r="AP51" s="148" t="s">
        <v>44</v>
      </c>
      <c r="AQ51" s="131" t="s">
        <v>45</v>
      </c>
      <c r="AR51" s="132" t="s">
        <v>46</v>
      </c>
      <c r="AS51" s="149" t="s">
        <v>47</v>
      </c>
      <c r="AT51" s="148" t="s">
        <v>44</v>
      </c>
      <c r="AU51" s="131" t="s">
        <v>45</v>
      </c>
      <c r="AV51" s="132" t="s">
        <v>46</v>
      </c>
      <c r="AW51" s="149" t="s">
        <v>47</v>
      </c>
    </row>
    <row r="52" spans="1:49" s="91" customFormat="1" ht="12.75">
      <c r="A52" s="133" t="str">
        <f>'Budget Development'!A50</f>
        <v>IT &amp; Software</v>
      </c>
      <c r="B52" s="206"/>
      <c r="C52" s="96">
        <f>'Budget Development'!$E51/12*C$3</f>
        <v>0</v>
      </c>
      <c r="D52" s="96" t="str">
        <f t="shared" ref="D52:D58" si="147">IF(ISBLANK(B52),"",B52-C52)</f>
        <v/>
      </c>
      <c r="E52" s="86" t="str">
        <f t="shared" ref="E52:E58" si="148">IF(ISBLANK(B52),"",IFERROR((B52/C52)-1,""))</f>
        <v/>
      </c>
      <c r="F52" s="206"/>
      <c r="G52" s="96">
        <f>'Budget Development'!$E51/12*G$3</f>
        <v>0</v>
      </c>
      <c r="H52" s="96" t="str">
        <f t="shared" ref="H52:H58" si="149">IF(ISBLANK(F52),"",F52-G52)</f>
        <v/>
      </c>
      <c r="I52" s="86" t="str">
        <f t="shared" ref="I52:I58" si="150">IF(ISBLANK(F52),"",IFERROR((F52/G52)-1,""))</f>
        <v/>
      </c>
      <c r="J52" s="206"/>
      <c r="K52" s="96">
        <f>'Budget Development'!$E51/12*K$3</f>
        <v>0</v>
      </c>
      <c r="L52" s="96" t="str">
        <f t="shared" ref="L52:L58" si="151">IF(ISBLANK(J52),"",J52-K52)</f>
        <v/>
      </c>
      <c r="M52" s="86" t="str">
        <f t="shared" ref="M52:M58" si="152">IF(ISBLANK(J52),"",IFERROR((J52/K52)-1,""))</f>
        <v/>
      </c>
      <c r="N52" s="206"/>
      <c r="O52" s="96">
        <f>'Budget Development'!$E51/12*O$3</f>
        <v>0</v>
      </c>
      <c r="P52" s="96" t="str">
        <f t="shared" ref="P52:P58" si="153">IF(ISBLANK(N52),"",N52-O52)</f>
        <v/>
      </c>
      <c r="Q52" s="86" t="str">
        <f t="shared" ref="Q52:Q58" si="154">IF(ISBLANK(N52),"",IFERROR((N52/O52)-1,""))</f>
        <v/>
      </c>
      <c r="R52" s="206"/>
      <c r="S52" s="96">
        <f>'Budget Development'!$E51/12*S$3</f>
        <v>0</v>
      </c>
      <c r="T52" s="96" t="str">
        <f t="shared" ref="T52:T58" si="155">IF(ISBLANK(R52),"",R52-S52)</f>
        <v/>
      </c>
      <c r="U52" s="86" t="str">
        <f t="shared" ref="U52:U58" si="156">IF(ISBLANK(R52),"",IFERROR((R52/S52)-1,""))</f>
        <v/>
      </c>
      <c r="V52" s="206"/>
      <c r="W52" s="96">
        <f>'Budget Development'!$E51/12*W$3</f>
        <v>0</v>
      </c>
      <c r="X52" s="96" t="str">
        <f t="shared" ref="X52:X58" si="157">IF(ISBLANK(V52),"",V52-W52)</f>
        <v/>
      </c>
      <c r="Y52" s="86" t="str">
        <f t="shared" ref="Y52:Y58" si="158">IF(ISBLANK(V52),"",IFERROR((V52/W52)-1,""))</f>
        <v/>
      </c>
      <c r="Z52" s="206"/>
      <c r="AA52" s="96">
        <f>'Budget Development'!$E51/12*AA$3</f>
        <v>0</v>
      </c>
      <c r="AB52" s="96" t="str">
        <f t="shared" ref="AB52:AB58" si="159">IF(ISBLANK(Z52),"",Z52-AA52)</f>
        <v/>
      </c>
      <c r="AC52" s="86" t="str">
        <f t="shared" ref="AC52:AC58" si="160">IF(ISBLANK(Z52),"",IFERROR((Z52/AA52)-1,""))</f>
        <v/>
      </c>
      <c r="AD52" s="206"/>
      <c r="AE52" s="96">
        <f>'Budget Development'!$E51/12*AE$3</f>
        <v>0</v>
      </c>
      <c r="AF52" s="96" t="str">
        <f t="shared" ref="AF52:AF58" si="161">IF(ISBLANK(AD52),"",AD52-AE52)</f>
        <v/>
      </c>
      <c r="AG52" s="86" t="str">
        <f t="shared" ref="AG52:AG58" si="162">IF(ISBLANK(AD52),"",IFERROR((AD52/AE52)-1,""))</f>
        <v/>
      </c>
      <c r="AH52" s="206"/>
      <c r="AI52" s="96">
        <f>'Budget Development'!$E51/12*AI$3</f>
        <v>0</v>
      </c>
      <c r="AJ52" s="96" t="str">
        <f t="shared" ref="AJ52:AJ58" si="163">IF(ISBLANK(AH52),"",AH52-AI52)</f>
        <v/>
      </c>
      <c r="AK52" s="86" t="str">
        <f t="shared" ref="AK52:AK58" si="164">IF(ISBLANK(AH52),"",IFERROR((AH52/AI52)-1,""))</f>
        <v/>
      </c>
      <c r="AL52" s="206"/>
      <c r="AM52" s="96">
        <f>'Budget Development'!$E51/12*AM$3</f>
        <v>0</v>
      </c>
      <c r="AN52" s="96" t="str">
        <f t="shared" ref="AN52:AN58" si="165">IF(ISBLANK(AL52),"",AL52-AM52)</f>
        <v/>
      </c>
      <c r="AO52" s="86" t="str">
        <f t="shared" ref="AO52:AO58" si="166">IF(ISBLANK(AL52),"",IFERROR((AL52/AM52)-1,""))</f>
        <v/>
      </c>
      <c r="AP52" s="206"/>
      <c r="AQ52" s="96">
        <f>'Budget Development'!$E51/12*AQ$3</f>
        <v>0</v>
      </c>
      <c r="AR52" s="96" t="str">
        <f t="shared" ref="AR52:AR58" si="167">IF(ISBLANK(AP52),"",AP52-AQ52)</f>
        <v/>
      </c>
      <c r="AS52" s="86" t="str">
        <f t="shared" ref="AS52:AS58" si="168">IF(ISBLANK(AP52),"",IFERROR((AP52/AQ52)-1,""))</f>
        <v/>
      </c>
      <c r="AT52" s="206"/>
      <c r="AU52" s="96">
        <f>'Budget Development'!$E51/12*AU$3</f>
        <v>0</v>
      </c>
      <c r="AV52" s="96" t="str">
        <f t="shared" ref="AV52:AV58" si="169">IF(ISBLANK(AT52),"",AT52-AU52)</f>
        <v/>
      </c>
      <c r="AW52" s="86" t="str">
        <f t="shared" ref="AW52:AW58" si="170">IF(ISBLANK(AT52),"",IFERROR((AT52/AU52)-1,""))</f>
        <v/>
      </c>
    </row>
    <row r="53" spans="1:49" s="91" customFormat="1" ht="12.75">
      <c r="A53" s="133" t="str">
        <f>'Budget Development'!A51</f>
        <v>Professional Services</v>
      </c>
      <c r="B53" s="206"/>
      <c r="C53" s="96">
        <f>'Budget Development'!$E52/12*C$3</f>
        <v>0</v>
      </c>
      <c r="D53" s="96" t="str">
        <f t="shared" si="147"/>
        <v/>
      </c>
      <c r="E53" s="86" t="str">
        <f t="shared" si="148"/>
        <v/>
      </c>
      <c r="F53" s="206"/>
      <c r="G53" s="96">
        <f>'Budget Development'!$E52/12*G$3</f>
        <v>0</v>
      </c>
      <c r="H53" s="96" t="str">
        <f t="shared" si="149"/>
        <v/>
      </c>
      <c r="I53" s="86" t="str">
        <f t="shared" si="150"/>
        <v/>
      </c>
      <c r="J53" s="206"/>
      <c r="K53" s="96">
        <f>'Budget Development'!$E52/12*K$3</f>
        <v>0</v>
      </c>
      <c r="L53" s="96" t="str">
        <f t="shared" si="151"/>
        <v/>
      </c>
      <c r="M53" s="86" t="str">
        <f t="shared" si="152"/>
        <v/>
      </c>
      <c r="N53" s="206"/>
      <c r="O53" s="96">
        <f>'Budget Development'!$E52/12*O$3</f>
        <v>0</v>
      </c>
      <c r="P53" s="96" t="str">
        <f t="shared" si="153"/>
        <v/>
      </c>
      <c r="Q53" s="86" t="str">
        <f t="shared" si="154"/>
        <v/>
      </c>
      <c r="R53" s="206"/>
      <c r="S53" s="96">
        <f>'Budget Development'!$E52/12*S$3</f>
        <v>0</v>
      </c>
      <c r="T53" s="96" t="str">
        <f t="shared" si="155"/>
        <v/>
      </c>
      <c r="U53" s="86" t="str">
        <f t="shared" si="156"/>
        <v/>
      </c>
      <c r="V53" s="206"/>
      <c r="W53" s="96">
        <f>'Budget Development'!$E52/12*W$3</f>
        <v>0</v>
      </c>
      <c r="X53" s="96" t="str">
        <f t="shared" si="157"/>
        <v/>
      </c>
      <c r="Y53" s="86" t="str">
        <f t="shared" si="158"/>
        <v/>
      </c>
      <c r="Z53" s="206"/>
      <c r="AA53" s="96">
        <f>'Budget Development'!$E52/12*AA$3</f>
        <v>0</v>
      </c>
      <c r="AB53" s="96" t="str">
        <f t="shared" si="159"/>
        <v/>
      </c>
      <c r="AC53" s="86" t="str">
        <f t="shared" si="160"/>
        <v/>
      </c>
      <c r="AD53" s="206"/>
      <c r="AE53" s="96">
        <f>'Budget Development'!$E52/12*AE$3</f>
        <v>0</v>
      </c>
      <c r="AF53" s="96" t="str">
        <f t="shared" si="161"/>
        <v/>
      </c>
      <c r="AG53" s="86" t="str">
        <f t="shared" si="162"/>
        <v/>
      </c>
      <c r="AH53" s="206"/>
      <c r="AI53" s="96">
        <f>'Budget Development'!$E52/12*AI$3</f>
        <v>0</v>
      </c>
      <c r="AJ53" s="96" t="str">
        <f t="shared" si="163"/>
        <v/>
      </c>
      <c r="AK53" s="86" t="str">
        <f t="shared" si="164"/>
        <v/>
      </c>
      <c r="AL53" s="206"/>
      <c r="AM53" s="96">
        <f>'Budget Development'!$E52/12*AM$3</f>
        <v>0</v>
      </c>
      <c r="AN53" s="96" t="str">
        <f t="shared" si="165"/>
        <v/>
      </c>
      <c r="AO53" s="86" t="str">
        <f t="shared" si="166"/>
        <v/>
      </c>
      <c r="AP53" s="206"/>
      <c r="AQ53" s="96">
        <f>'Budget Development'!$E52/12*AQ$3</f>
        <v>0</v>
      </c>
      <c r="AR53" s="96" t="str">
        <f t="shared" si="167"/>
        <v/>
      </c>
      <c r="AS53" s="86" t="str">
        <f t="shared" si="168"/>
        <v/>
      </c>
      <c r="AT53" s="206"/>
      <c r="AU53" s="96">
        <f>'Budget Development'!$E52/12*AU$3</f>
        <v>0</v>
      </c>
      <c r="AV53" s="96" t="str">
        <f t="shared" si="169"/>
        <v/>
      </c>
      <c r="AW53" s="86" t="str">
        <f t="shared" si="170"/>
        <v/>
      </c>
    </row>
    <row r="54" spans="1:49" s="91" customFormat="1" ht="12.75">
      <c r="A54" s="133" t="str">
        <f>'Budget Development'!A52</f>
        <v>Printing &amp; Office Supplies</v>
      </c>
      <c r="B54" s="206"/>
      <c r="C54" s="96">
        <f>'Budget Development'!$E53/12*C$3</f>
        <v>0</v>
      </c>
      <c r="D54" s="96" t="str">
        <f t="shared" si="147"/>
        <v/>
      </c>
      <c r="E54" s="86" t="str">
        <f t="shared" si="148"/>
        <v/>
      </c>
      <c r="F54" s="206"/>
      <c r="G54" s="96">
        <f>'Budget Development'!$E53/12*G$3</f>
        <v>0</v>
      </c>
      <c r="H54" s="96" t="str">
        <f t="shared" si="149"/>
        <v/>
      </c>
      <c r="I54" s="86" t="str">
        <f t="shared" si="150"/>
        <v/>
      </c>
      <c r="J54" s="206"/>
      <c r="K54" s="96">
        <f>'Budget Development'!$E53/12*K$3</f>
        <v>0</v>
      </c>
      <c r="L54" s="96" t="str">
        <f t="shared" si="151"/>
        <v/>
      </c>
      <c r="M54" s="86" t="str">
        <f t="shared" si="152"/>
        <v/>
      </c>
      <c r="N54" s="206"/>
      <c r="O54" s="96">
        <f>'Budget Development'!$E53/12*O$3</f>
        <v>0</v>
      </c>
      <c r="P54" s="96" t="str">
        <f t="shared" si="153"/>
        <v/>
      </c>
      <c r="Q54" s="86" t="str">
        <f t="shared" si="154"/>
        <v/>
      </c>
      <c r="R54" s="206"/>
      <c r="S54" s="96">
        <f>'Budget Development'!$E53/12*S$3</f>
        <v>0</v>
      </c>
      <c r="T54" s="96" t="str">
        <f t="shared" si="155"/>
        <v/>
      </c>
      <c r="U54" s="86" t="str">
        <f t="shared" si="156"/>
        <v/>
      </c>
      <c r="V54" s="206"/>
      <c r="W54" s="96">
        <f>'Budget Development'!$E53/12*W$3</f>
        <v>0</v>
      </c>
      <c r="X54" s="96" t="str">
        <f t="shared" si="157"/>
        <v/>
      </c>
      <c r="Y54" s="86" t="str">
        <f t="shared" si="158"/>
        <v/>
      </c>
      <c r="Z54" s="206"/>
      <c r="AA54" s="96">
        <f>'Budget Development'!$E53/12*AA$3</f>
        <v>0</v>
      </c>
      <c r="AB54" s="96" t="str">
        <f t="shared" si="159"/>
        <v/>
      </c>
      <c r="AC54" s="86" t="str">
        <f t="shared" si="160"/>
        <v/>
      </c>
      <c r="AD54" s="206"/>
      <c r="AE54" s="96">
        <f>'Budget Development'!$E53/12*AE$3</f>
        <v>0</v>
      </c>
      <c r="AF54" s="96" t="str">
        <f t="shared" si="161"/>
        <v/>
      </c>
      <c r="AG54" s="86" t="str">
        <f t="shared" si="162"/>
        <v/>
      </c>
      <c r="AH54" s="206"/>
      <c r="AI54" s="96">
        <f>'Budget Development'!$E53/12*AI$3</f>
        <v>0</v>
      </c>
      <c r="AJ54" s="96" t="str">
        <f t="shared" si="163"/>
        <v/>
      </c>
      <c r="AK54" s="86" t="str">
        <f t="shared" si="164"/>
        <v/>
      </c>
      <c r="AL54" s="206"/>
      <c r="AM54" s="96">
        <f>'Budget Development'!$E53/12*AM$3</f>
        <v>0</v>
      </c>
      <c r="AN54" s="96" t="str">
        <f t="shared" si="165"/>
        <v/>
      </c>
      <c r="AO54" s="86" t="str">
        <f t="shared" si="166"/>
        <v/>
      </c>
      <c r="AP54" s="206"/>
      <c r="AQ54" s="96">
        <f>'Budget Development'!$E53/12*AQ$3</f>
        <v>0</v>
      </c>
      <c r="AR54" s="96" t="str">
        <f t="shared" si="167"/>
        <v/>
      </c>
      <c r="AS54" s="86" t="str">
        <f t="shared" si="168"/>
        <v/>
      </c>
      <c r="AT54" s="206"/>
      <c r="AU54" s="96">
        <f>'Budget Development'!$E53/12*AU$3</f>
        <v>0</v>
      </c>
      <c r="AV54" s="96" t="str">
        <f t="shared" si="169"/>
        <v/>
      </c>
      <c r="AW54" s="86" t="str">
        <f t="shared" si="170"/>
        <v/>
      </c>
    </row>
    <row r="55" spans="1:49" s="91" customFormat="1" ht="12.75">
      <c r="A55" s="133" t="str">
        <f>'Budget Development'!A53</f>
        <v>Insurance</v>
      </c>
      <c r="B55" s="206"/>
      <c r="C55" s="96">
        <f>'Budget Development'!$E54/12*C$3</f>
        <v>0</v>
      </c>
      <c r="D55" s="96" t="str">
        <f t="shared" si="147"/>
        <v/>
      </c>
      <c r="E55" s="86" t="str">
        <f t="shared" si="148"/>
        <v/>
      </c>
      <c r="F55" s="206"/>
      <c r="G55" s="96">
        <f>'Budget Development'!$E54/12*G$3</f>
        <v>0</v>
      </c>
      <c r="H55" s="96" t="str">
        <f t="shared" si="149"/>
        <v/>
      </c>
      <c r="I55" s="86" t="str">
        <f t="shared" si="150"/>
        <v/>
      </c>
      <c r="J55" s="206"/>
      <c r="K55" s="96">
        <f>'Budget Development'!$E54/12*K$3</f>
        <v>0</v>
      </c>
      <c r="L55" s="96" t="str">
        <f t="shared" si="151"/>
        <v/>
      </c>
      <c r="M55" s="86" t="str">
        <f t="shared" si="152"/>
        <v/>
      </c>
      <c r="N55" s="206"/>
      <c r="O55" s="96">
        <f>'Budget Development'!$E54/12*O$3</f>
        <v>0</v>
      </c>
      <c r="P55" s="96" t="str">
        <f t="shared" si="153"/>
        <v/>
      </c>
      <c r="Q55" s="86" t="str">
        <f t="shared" si="154"/>
        <v/>
      </c>
      <c r="R55" s="206"/>
      <c r="S55" s="96">
        <f>'Budget Development'!$E54/12*S$3</f>
        <v>0</v>
      </c>
      <c r="T55" s="96" t="str">
        <f t="shared" si="155"/>
        <v/>
      </c>
      <c r="U55" s="86" t="str">
        <f t="shared" si="156"/>
        <v/>
      </c>
      <c r="V55" s="206"/>
      <c r="W55" s="96">
        <f>'Budget Development'!$E54/12*W$3</f>
        <v>0</v>
      </c>
      <c r="X55" s="96" t="str">
        <f t="shared" si="157"/>
        <v/>
      </c>
      <c r="Y55" s="86" t="str">
        <f t="shared" si="158"/>
        <v/>
      </c>
      <c r="Z55" s="206"/>
      <c r="AA55" s="96">
        <f>'Budget Development'!$E54/12*AA$3</f>
        <v>0</v>
      </c>
      <c r="AB55" s="96" t="str">
        <f t="shared" si="159"/>
        <v/>
      </c>
      <c r="AC55" s="86" t="str">
        <f t="shared" si="160"/>
        <v/>
      </c>
      <c r="AD55" s="206"/>
      <c r="AE55" s="96">
        <f>'Budget Development'!$E54/12*AE$3</f>
        <v>0</v>
      </c>
      <c r="AF55" s="96" t="str">
        <f t="shared" si="161"/>
        <v/>
      </c>
      <c r="AG55" s="86" t="str">
        <f t="shared" si="162"/>
        <v/>
      </c>
      <c r="AH55" s="206"/>
      <c r="AI55" s="96">
        <f>'Budget Development'!$E54/12*AI$3</f>
        <v>0</v>
      </c>
      <c r="AJ55" s="96" t="str">
        <f t="shared" si="163"/>
        <v/>
      </c>
      <c r="AK55" s="86" t="str">
        <f t="shared" si="164"/>
        <v/>
      </c>
      <c r="AL55" s="206"/>
      <c r="AM55" s="96">
        <f>'Budget Development'!$E54/12*AM$3</f>
        <v>0</v>
      </c>
      <c r="AN55" s="96" t="str">
        <f t="shared" si="165"/>
        <v/>
      </c>
      <c r="AO55" s="86" t="str">
        <f t="shared" si="166"/>
        <v/>
      </c>
      <c r="AP55" s="206"/>
      <c r="AQ55" s="96">
        <f>'Budget Development'!$E54/12*AQ$3</f>
        <v>0</v>
      </c>
      <c r="AR55" s="96" t="str">
        <f t="shared" si="167"/>
        <v/>
      </c>
      <c r="AS55" s="86" t="str">
        <f t="shared" si="168"/>
        <v/>
      </c>
      <c r="AT55" s="206"/>
      <c r="AU55" s="96">
        <f>'Budget Development'!$E54/12*AU$3</f>
        <v>0</v>
      </c>
      <c r="AV55" s="96" t="str">
        <f t="shared" si="169"/>
        <v/>
      </c>
      <c r="AW55" s="86" t="str">
        <f t="shared" si="170"/>
        <v/>
      </c>
    </row>
    <row r="56" spans="1:49" s="91" customFormat="1" ht="12.75">
      <c r="A56" s="133" t="str">
        <f>'Budget Development'!A54</f>
        <v>&lt;Placeholder&gt;</v>
      </c>
      <c r="B56" s="206"/>
      <c r="C56" s="96">
        <f>'Budget Development'!$E55/12*C$3</f>
        <v>0</v>
      </c>
      <c r="D56" s="96" t="str">
        <f t="shared" si="147"/>
        <v/>
      </c>
      <c r="E56" s="86" t="str">
        <f t="shared" si="148"/>
        <v/>
      </c>
      <c r="F56" s="206"/>
      <c r="G56" s="96">
        <f>'Budget Development'!$E55/12*G$3</f>
        <v>0</v>
      </c>
      <c r="H56" s="96" t="str">
        <f t="shared" si="149"/>
        <v/>
      </c>
      <c r="I56" s="86" t="str">
        <f t="shared" si="150"/>
        <v/>
      </c>
      <c r="J56" s="206"/>
      <c r="K56" s="96">
        <f>'Budget Development'!$E55/12*K$3</f>
        <v>0</v>
      </c>
      <c r="L56" s="96" t="str">
        <f t="shared" si="151"/>
        <v/>
      </c>
      <c r="M56" s="86" t="str">
        <f t="shared" si="152"/>
        <v/>
      </c>
      <c r="N56" s="206"/>
      <c r="O56" s="96">
        <f>'Budget Development'!$E55/12*O$3</f>
        <v>0</v>
      </c>
      <c r="P56" s="96" t="str">
        <f t="shared" si="153"/>
        <v/>
      </c>
      <c r="Q56" s="86" t="str">
        <f t="shared" si="154"/>
        <v/>
      </c>
      <c r="R56" s="206"/>
      <c r="S56" s="96">
        <f>'Budget Development'!$E55/12*S$3</f>
        <v>0</v>
      </c>
      <c r="T56" s="96" t="str">
        <f t="shared" si="155"/>
        <v/>
      </c>
      <c r="U56" s="86" t="str">
        <f t="shared" si="156"/>
        <v/>
      </c>
      <c r="V56" s="206"/>
      <c r="W56" s="96">
        <f>'Budget Development'!$E55/12*W$3</f>
        <v>0</v>
      </c>
      <c r="X56" s="96" t="str">
        <f t="shared" si="157"/>
        <v/>
      </c>
      <c r="Y56" s="86" t="str">
        <f t="shared" si="158"/>
        <v/>
      </c>
      <c r="Z56" s="206"/>
      <c r="AA56" s="96">
        <f>'Budget Development'!$E55/12*AA$3</f>
        <v>0</v>
      </c>
      <c r="AB56" s="96" t="str">
        <f t="shared" si="159"/>
        <v/>
      </c>
      <c r="AC56" s="86" t="str">
        <f t="shared" si="160"/>
        <v/>
      </c>
      <c r="AD56" s="206"/>
      <c r="AE56" s="96">
        <f>'Budget Development'!$E55/12*AE$3</f>
        <v>0</v>
      </c>
      <c r="AF56" s="96" t="str">
        <f t="shared" si="161"/>
        <v/>
      </c>
      <c r="AG56" s="86" t="str">
        <f t="shared" si="162"/>
        <v/>
      </c>
      <c r="AH56" s="206"/>
      <c r="AI56" s="96">
        <f>'Budget Development'!$E55/12*AI$3</f>
        <v>0</v>
      </c>
      <c r="AJ56" s="96" t="str">
        <f t="shared" si="163"/>
        <v/>
      </c>
      <c r="AK56" s="86" t="str">
        <f t="shared" si="164"/>
        <v/>
      </c>
      <c r="AL56" s="206"/>
      <c r="AM56" s="96">
        <f>'Budget Development'!$E55/12*AM$3</f>
        <v>0</v>
      </c>
      <c r="AN56" s="96" t="str">
        <f t="shared" si="165"/>
        <v/>
      </c>
      <c r="AO56" s="86" t="str">
        <f t="shared" si="166"/>
        <v/>
      </c>
      <c r="AP56" s="206"/>
      <c r="AQ56" s="96">
        <f>'Budget Development'!$E55/12*AQ$3</f>
        <v>0</v>
      </c>
      <c r="AR56" s="96" t="str">
        <f t="shared" si="167"/>
        <v/>
      </c>
      <c r="AS56" s="86" t="str">
        <f t="shared" si="168"/>
        <v/>
      </c>
      <c r="AT56" s="206"/>
      <c r="AU56" s="96">
        <f>'Budget Development'!$E55/12*AU$3</f>
        <v>0</v>
      </c>
      <c r="AV56" s="96" t="str">
        <f t="shared" si="169"/>
        <v/>
      </c>
      <c r="AW56" s="86" t="str">
        <f t="shared" si="170"/>
        <v/>
      </c>
    </row>
    <row r="57" spans="1:49" s="91" customFormat="1" ht="12.75">
      <c r="A57" s="133" t="str">
        <f>'Budget Development'!A55</f>
        <v>&lt;Placeholder&gt;</v>
      </c>
      <c r="B57" s="206"/>
      <c r="C57" s="96">
        <f>'Budget Development'!$E56/12*C$3</f>
        <v>0</v>
      </c>
      <c r="D57" s="96" t="str">
        <f t="shared" si="147"/>
        <v/>
      </c>
      <c r="E57" s="86" t="str">
        <f t="shared" si="148"/>
        <v/>
      </c>
      <c r="F57" s="206"/>
      <c r="G57" s="96">
        <f>'Budget Development'!$E56/12*G$3</f>
        <v>0</v>
      </c>
      <c r="H57" s="96" t="str">
        <f t="shared" si="149"/>
        <v/>
      </c>
      <c r="I57" s="86" t="str">
        <f t="shared" si="150"/>
        <v/>
      </c>
      <c r="J57" s="206"/>
      <c r="K57" s="96">
        <f>'Budget Development'!$E56/12*K$3</f>
        <v>0</v>
      </c>
      <c r="L57" s="96" t="str">
        <f t="shared" si="151"/>
        <v/>
      </c>
      <c r="M57" s="86" t="str">
        <f t="shared" si="152"/>
        <v/>
      </c>
      <c r="N57" s="206"/>
      <c r="O57" s="96">
        <f>'Budget Development'!$E56/12*O$3</f>
        <v>0</v>
      </c>
      <c r="P57" s="96" t="str">
        <f t="shared" si="153"/>
        <v/>
      </c>
      <c r="Q57" s="86" t="str">
        <f t="shared" si="154"/>
        <v/>
      </c>
      <c r="R57" s="206"/>
      <c r="S57" s="96">
        <f>'Budget Development'!$E56/12*S$3</f>
        <v>0</v>
      </c>
      <c r="T57" s="96" t="str">
        <f t="shared" si="155"/>
        <v/>
      </c>
      <c r="U57" s="86" t="str">
        <f t="shared" si="156"/>
        <v/>
      </c>
      <c r="V57" s="206"/>
      <c r="W57" s="96">
        <f>'Budget Development'!$E56/12*W$3</f>
        <v>0</v>
      </c>
      <c r="X57" s="96" t="str">
        <f t="shared" si="157"/>
        <v/>
      </c>
      <c r="Y57" s="86" t="str">
        <f t="shared" si="158"/>
        <v/>
      </c>
      <c r="Z57" s="206"/>
      <c r="AA57" s="96">
        <f>'Budget Development'!$E56/12*AA$3</f>
        <v>0</v>
      </c>
      <c r="AB57" s="96" t="str">
        <f t="shared" si="159"/>
        <v/>
      </c>
      <c r="AC57" s="86" t="str">
        <f t="shared" si="160"/>
        <v/>
      </c>
      <c r="AD57" s="206"/>
      <c r="AE57" s="96">
        <f>'Budget Development'!$E56/12*AE$3</f>
        <v>0</v>
      </c>
      <c r="AF57" s="96" t="str">
        <f t="shared" si="161"/>
        <v/>
      </c>
      <c r="AG57" s="86" t="str">
        <f t="shared" si="162"/>
        <v/>
      </c>
      <c r="AH57" s="206"/>
      <c r="AI57" s="96">
        <f>'Budget Development'!$E56/12*AI$3</f>
        <v>0</v>
      </c>
      <c r="AJ57" s="96" t="str">
        <f t="shared" si="163"/>
        <v/>
      </c>
      <c r="AK57" s="86" t="str">
        <f t="shared" si="164"/>
        <v/>
      </c>
      <c r="AL57" s="206"/>
      <c r="AM57" s="96">
        <f>'Budget Development'!$E56/12*AM$3</f>
        <v>0</v>
      </c>
      <c r="AN57" s="96" t="str">
        <f t="shared" si="165"/>
        <v/>
      </c>
      <c r="AO57" s="86" t="str">
        <f t="shared" si="166"/>
        <v/>
      </c>
      <c r="AP57" s="206"/>
      <c r="AQ57" s="96">
        <f>'Budget Development'!$E56/12*AQ$3</f>
        <v>0</v>
      </c>
      <c r="AR57" s="96" t="str">
        <f t="shared" si="167"/>
        <v/>
      </c>
      <c r="AS57" s="86" t="str">
        <f t="shared" si="168"/>
        <v/>
      </c>
      <c r="AT57" s="206"/>
      <c r="AU57" s="96">
        <f>'Budget Development'!$E56/12*AU$3</f>
        <v>0</v>
      </c>
      <c r="AV57" s="96" t="str">
        <f t="shared" si="169"/>
        <v/>
      </c>
      <c r="AW57" s="86" t="str">
        <f t="shared" si="170"/>
        <v/>
      </c>
    </row>
    <row r="58" spans="1:49" s="91" customFormat="1" ht="12.75">
      <c r="A58" s="133" t="str">
        <f>'Budget Development'!A56</f>
        <v>&lt;Placeholder&gt;</v>
      </c>
      <c r="B58" s="206"/>
      <c r="C58" s="96">
        <f>'Budget Development'!$E57/12*C$3</f>
        <v>0</v>
      </c>
      <c r="D58" s="96" t="str">
        <f t="shared" si="147"/>
        <v/>
      </c>
      <c r="E58" s="86" t="str">
        <f t="shared" si="148"/>
        <v/>
      </c>
      <c r="F58" s="206"/>
      <c r="G58" s="96">
        <f>'Budget Development'!$E57/12*G$3</f>
        <v>0</v>
      </c>
      <c r="H58" s="96" t="str">
        <f t="shared" si="149"/>
        <v/>
      </c>
      <c r="I58" s="86" t="str">
        <f t="shared" si="150"/>
        <v/>
      </c>
      <c r="J58" s="206"/>
      <c r="K58" s="96">
        <f>'Budget Development'!$E57/12*K$3</f>
        <v>0</v>
      </c>
      <c r="L58" s="96" t="str">
        <f t="shared" si="151"/>
        <v/>
      </c>
      <c r="M58" s="86" t="str">
        <f t="shared" si="152"/>
        <v/>
      </c>
      <c r="N58" s="206"/>
      <c r="O58" s="96">
        <f>'Budget Development'!$E57/12*O$3</f>
        <v>0</v>
      </c>
      <c r="P58" s="96" t="str">
        <f t="shared" si="153"/>
        <v/>
      </c>
      <c r="Q58" s="86" t="str">
        <f t="shared" si="154"/>
        <v/>
      </c>
      <c r="R58" s="206"/>
      <c r="S58" s="96">
        <f>'Budget Development'!$E57/12*S$3</f>
        <v>0</v>
      </c>
      <c r="T58" s="96" t="str">
        <f t="shared" si="155"/>
        <v/>
      </c>
      <c r="U58" s="86" t="str">
        <f t="shared" si="156"/>
        <v/>
      </c>
      <c r="V58" s="206"/>
      <c r="W58" s="96">
        <f>'Budget Development'!$E57/12*W$3</f>
        <v>0</v>
      </c>
      <c r="X58" s="96" t="str">
        <f t="shared" si="157"/>
        <v/>
      </c>
      <c r="Y58" s="86" t="str">
        <f t="shared" si="158"/>
        <v/>
      </c>
      <c r="Z58" s="206"/>
      <c r="AA58" s="96">
        <f>'Budget Development'!$E57/12*AA$3</f>
        <v>0</v>
      </c>
      <c r="AB58" s="96" t="str">
        <f t="shared" si="159"/>
        <v/>
      </c>
      <c r="AC58" s="86" t="str">
        <f t="shared" si="160"/>
        <v/>
      </c>
      <c r="AD58" s="206"/>
      <c r="AE58" s="96">
        <f>'Budget Development'!$E57/12*AE$3</f>
        <v>0</v>
      </c>
      <c r="AF58" s="96" t="str">
        <f t="shared" si="161"/>
        <v/>
      </c>
      <c r="AG58" s="86" t="str">
        <f t="shared" si="162"/>
        <v/>
      </c>
      <c r="AH58" s="206"/>
      <c r="AI58" s="96">
        <f>'Budget Development'!$E57/12*AI$3</f>
        <v>0</v>
      </c>
      <c r="AJ58" s="96" t="str">
        <f t="shared" si="163"/>
        <v/>
      </c>
      <c r="AK58" s="86" t="str">
        <f t="shared" si="164"/>
        <v/>
      </c>
      <c r="AL58" s="206"/>
      <c r="AM58" s="96">
        <f>'Budget Development'!$E57/12*AM$3</f>
        <v>0</v>
      </c>
      <c r="AN58" s="96" t="str">
        <f t="shared" si="165"/>
        <v/>
      </c>
      <c r="AO58" s="86" t="str">
        <f t="shared" si="166"/>
        <v/>
      </c>
      <c r="AP58" s="206"/>
      <c r="AQ58" s="96">
        <f>'Budget Development'!$E57/12*AQ$3</f>
        <v>0</v>
      </c>
      <c r="AR58" s="96" t="str">
        <f t="shared" si="167"/>
        <v/>
      </c>
      <c r="AS58" s="86" t="str">
        <f t="shared" si="168"/>
        <v/>
      </c>
      <c r="AT58" s="206"/>
      <c r="AU58" s="96">
        <f>'Budget Development'!$E57/12*AU$3</f>
        <v>0</v>
      </c>
      <c r="AV58" s="96" t="str">
        <f t="shared" si="169"/>
        <v/>
      </c>
      <c r="AW58" s="86" t="str">
        <f t="shared" si="170"/>
        <v/>
      </c>
    </row>
    <row r="59" spans="1:49" s="108" customFormat="1" ht="13.15">
      <c r="A59" s="135" t="str">
        <f>'Budget Development'!A57</f>
        <v>Total General &amp; Admin Expenses</v>
      </c>
      <c r="B59" s="150">
        <f>SUM(B52:B58)</f>
        <v>0</v>
      </c>
      <c r="C59" s="106">
        <f t="shared" ref="C59:D59" si="171">SUM(C52:C58)</f>
        <v>0</v>
      </c>
      <c r="D59" s="106">
        <f t="shared" si="171"/>
        <v>0</v>
      </c>
      <c r="E59" s="151" t="str">
        <f>IFERROR((B59/C59)-1,"")</f>
        <v/>
      </c>
      <c r="F59" s="150">
        <f>SUM(F52:F58)</f>
        <v>0</v>
      </c>
      <c r="G59" s="106">
        <f t="shared" ref="G59" si="172">SUM(G52:G58)</f>
        <v>0</v>
      </c>
      <c r="H59" s="106">
        <f t="shared" ref="H59" si="173">SUM(H52:H58)</f>
        <v>0</v>
      </c>
      <c r="I59" s="151" t="str">
        <f>IFERROR((F59/G59)-1,"")</f>
        <v/>
      </c>
      <c r="J59" s="150">
        <f>SUM(J52:J58)</f>
        <v>0</v>
      </c>
      <c r="K59" s="106">
        <f t="shared" ref="K59" si="174">SUM(K52:K58)</f>
        <v>0</v>
      </c>
      <c r="L59" s="106">
        <f t="shared" ref="L59" si="175">SUM(L52:L58)</f>
        <v>0</v>
      </c>
      <c r="M59" s="151" t="str">
        <f>IFERROR((J59/K59)-1,"")</f>
        <v/>
      </c>
      <c r="N59" s="150">
        <f>SUM(N52:N58)</f>
        <v>0</v>
      </c>
      <c r="O59" s="106">
        <f t="shared" ref="O59" si="176">SUM(O52:O58)</f>
        <v>0</v>
      </c>
      <c r="P59" s="106">
        <f t="shared" ref="P59" si="177">SUM(P52:P58)</f>
        <v>0</v>
      </c>
      <c r="Q59" s="151" t="str">
        <f>IFERROR((N59/O59)-1,"")</f>
        <v/>
      </c>
      <c r="R59" s="150">
        <f>SUM(R52:R58)</f>
        <v>0</v>
      </c>
      <c r="S59" s="106">
        <f t="shared" ref="S59" si="178">SUM(S52:S58)</f>
        <v>0</v>
      </c>
      <c r="T59" s="106">
        <f t="shared" ref="T59" si="179">SUM(T52:T58)</f>
        <v>0</v>
      </c>
      <c r="U59" s="151" t="str">
        <f>IFERROR((R59/S59)-1,"")</f>
        <v/>
      </c>
      <c r="V59" s="150">
        <f>SUM(V52:V58)</f>
        <v>0</v>
      </c>
      <c r="W59" s="106">
        <f t="shared" ref="W59" si="180">SUM(W52:W58)</f>
        <v>0</v>
      </c>
      <c r="X59" s="106">
        <f t="shared" ref="X59" si="181">SUM(X52:X58)</f>
        <v>0</v>
      </c>
      <c r="Y59" s="151" t="str">
        <f>IFERROR((V59/W59)-1,"")</f>
        <v/>
      </c>
      <c r="Z59" s="150">
        <f>SUM(Z52:Z58)</f>
        <v>0</v>
      </c>
      <c r="AA59" s="106">
        <f t="shared" ref="AA59" si="182">SUM(AA52:AA58)</f>
        <v>0</v>
      </c>
      <c r="AB59" s="106">
        <f t="shared" ref="AB59" si="183">SUM(AB52:AB58)</f>
        <v>0</v>
      </c>
      <c r="AC59" s="151" t="str">
        <f>IFERROR((Z59/AA59)-1,"")</f>
        <v/>
      </c>
      <c r="AD59" s="150">
        <f>SUM(AD52:AD58)</f>
        <v>0</v>
      </c>
      <c r="AE59" s="106">
        <f t="shared" ref="AE59" si="184">SUM(AE52:AE58)</f>
        <v>0</v>
      </c>
      <c r="AF59" s="106">
        <f t="shared" ref="AF59" si="185">SUM(AF52:AF58)</f>
        <v>0</v>
      </c>
      <c r="AG59" s="151" t="str">
        <f>IFERROR((AD59/AE59)-1,"")</f>
        <v/>
      </c>
      <c r="AH59" s="150">
        <f>SUM(AH52:AH58)</f>
        <v>0</v>
      </c>
      <c r="AI59" s="106">
        <f t="shared" ref="AI59" si="186">SUM(AI52:AI58)</f>
        <v>0</v>
      </c>
      <c r="AJ59" s="106">
        <f t="shared" ref="AJ59" si="187">SUM(AJ52:AJ58)</f>
        <v>0</v>
      </c>
      <c r="AK59" s="151" t="str">
        <f>IFERROR((AH59/AI59)-1,"")</f>
        <v/>
      </c>
      <c r="AL59" s="150">
        <f>SUM(AL52:AL58)</f>
        <v>0</v>
      </c>
      <c r="AM59" s="106">
        <f t="shared" ref="AM59" si="188">SUM(AM52:AM58)</f>
        <v>0</v>
      </c>
      <c r="AN59" s="106">
        <f t="shared" ref="AN59" si="189">SUM(AN52:AN58)</f>
        <v>0</v>
      </c>
      <c r="AO59" s="151" t="str">
        <f>IFERROR((AL59/AM59)-1,"")</f>
        <v/>
      </c>
      <c r="AP59" s="150">
        <f>SUM(AP52:AP58)</f>
        <v>0</v>
      </c>
      <c r="AQ59" s="106">
        <f t="shared" ref="AQ59" si="190">SUM(AQ52:AQ58)</f>
        <v>0</v>
      </c>
      <c r="AR59" s="106">
        <f t="shared" ref="AR59" si="191">SUM(AR52:AR58)</f>
        <v>0</v>
      </c>
      <c r="AS59" s="151" t="str">
        <f>IFERROR((AP59/AQ59)-1,"")</f>
        <v/>
      </c>
      <c r="AT59" s="150">
        <f>SUM(AT52:AT58)</f>
        <v>0</v>
      </c>
      <c r="AU59" s="106">
        <f t="shared" ref="AU59" si="192">SUM(AU52:AU58)</f>
        <v>0</v>
      </c>
      <c r="AV59" s="106">
        <f t="shared" ref="AV59" si="193">SUM(AV52:AV58)</f>
        <v>0</v>
      </c>
      <c r="AW59" s="151" t="str">
        <f>IFERROR((AT59/AU59)-1,"")</f>
        <v/>
      </c>
    </row>
    <row r="60" spans="1:49" s="91" customFormat="1" ht="12.75">
      <c r="A60" s="68"/>
      <c r="B60" s="88"/>
      <c r="C60" s="68"/>
      <c r="D60" s="79"/>
      <c r="E60" s="117"/>
      <c r="F60" s="88"/>
      <c r="G60" s="68"/>
      <c r="H60" s="109"/>
      <c r="I60" s="111"/>
      <c r="J60" s="88"/>
      <c r="K60" s="68"/>
      <c r="L60" s="68"/>
      <c r="M60" s="111"/>
      <c r="N60" s="88"/>
      <c r="O60" s="68"/>
      <c r="P60" s="68"/>
      <c r="Q60" s="111"/>
      <c r="R60" s="88"/>
      <c r="S60" s="68"/>
      <c r="T60" s="68"/>
      <c r="U60" s="111"/>
      <c r="V60" s="88"/>
      <c r="W60" s="68"/>
      <c r="X60" s="68"/>
      <c r="Y60" s="111"/>
      <c r="Z60" s="88"/>
      <c r="AA60" s="68"/>
      <c r="AB60" s="68"/>
      <c r="AC60" s="117"/>
      <c r="AD60" s="88"/>
      <c r="AE60" s="68"/>
      <c r="AF60" s="68"/>
      <c r="AG60" s="111"/>
      <c r="AH60" s="88"/>
      <c r="AI60" s="68"/>
      <c r="AJ60" s="68"/>
      <c r="AK60" s="111"/>
      <c r="AL60" s="88"/>
      <c r="AM60" s="68"/>
      <c r="AN60" s="68"/>
      <c r="AO60" s="111"/>
      <c r="AP60" s="88"/>
      <c r="AQ60" s="68"/>
      <c r="AR60" s="68"/>
      <c r="AS60" s="117"/>
      <c r="AT60" s="88"/>
      <c r="AU60" s="68"/>
      <c r="AV60" s="68"/>
      <c r="AW60" s="111"/>
    </row>
    <row r="61" spans="1:49" s="91" customFormat="1" ht="34.9">
      <c r="A61" s="130" t="str">
        <f>'Budget Development'!A59</f>
        <v>Facilities &amp; Equipment</v>
      </c>
      <c r="B61" s="148" t="s">
        <v>44</v>
      </c>
      <c r="C61" s="131" t="s">
        <v>45</v>
      </c>
      <c r="D61" s="132" t="s">
        <v>46</v>
      </c>
      <c r="E61" s="149" t="s">
        <v>47</v>
      </c>
      <c r="F61" s="148" t="s">
        <v>44</v>
      </c>
      <c r="G61" s="131" t="s">
        <v>45</v>
      </c>
      <c r="H61" s="132" t="s">
        <v>46</v>
      </c>
      <c r="I61" s="149" t="s">
        <v>47</v>
      </c>
      <c r="J61" s="148" t="s">
        <v>44</v>
      </c>
      <c r="K61" s="131" t="s">
        <v>45</v>
      </c>
      <c r="L61" s="132" t="s">
        <v>46</v>
      </c>
      <c r="M61" s="149" t="s">
        <v>47</v>
      </c>
      <c r="N61" s="148" t="s">
        <v>44</v>
      </c>
      <c r="O61" s="131" t="s">
        <v>45</v>
      </c>
      <c r="P61" s="132" t="s">
        <v>46</v>
      </c>
      <c r="Q61" s="149" t="s">
        <v>47</v>
      </c>
      <c r="R61" s="148" t="s">
        <v>44</v>
      </c>
      <c r="S61" s="131" t="s">
        <v>45</v>
      </c>
      <c r="T61" s="132" t="s">
        <v>46</v>
      </c>
      <c r="U61" s="149" t="s">
        <v>47</v>
      </c>
      <c r="V61" s="148" t="s">
        <v>44</v>
      </c>
      <c r="W61" s="131" t="s">
        <v>45</v>
      </c>
      <c r="X61" s="132" t="s">
        <v>46</v>
      </c>
      <c r="Y61" s="149" t="s">
        <v>47</v>
      </c>
      <c r="Z61" s="148" t="s">
        <v>44</v>
      </c>
      <c r="AA61" s="131" t="s">
        <v>45</v>
      </c>
      <c r="AB61" s="132" t="s">
        <v>46</v>
      </c>
      <c r="AC61" s="149" t="s">
        <v>47</v>
      </c>
      <c r="AD61" s="148" t="s">
        <v>44</v>
      </c>
      <c r="AE61" s="131" t="s">
        <v>45</v>
      </c>
      <c r="AF61" s="132" t="s">
        <v>46</v>
      </c>
      <c r="AG61" s="149" t="s">
        <v>47</v>
      </c>
      <c r="AH61" s="148" t="s">
        <v>44</v>
      </c>
      <c r="AI61" s="131" t="s">
        <v>45</v>
      </c>
      <c r="AJ61" s="132" t="s">
        <v>46</v>
      </c>
      <c r="AK61" s="149" t="s">
        <v>47</v>
      </c>
      <c r="AL61" s="148" t="s">
        <v>44</v>
      </c>
      <c r="AM61" s="131" t="s">
        <v>45</v>
      </c>
      <c r="AN61" s="132" t="s">
        <v>46</v>
      </c>
      <c r="AO61" s="149" t="s">
        <v>47</v>
      </c>
      <c r="AP61" s="148" t="s">
        <v>44</v>
      </c>
      <c r="AQ61" s="131" t="s">
        <v>45</v>
      </c>
      <c r="AR61" s="132" t="s">
        <v>46</v>
      </c>
      <c r="AS61" s="149" t="s">
        <v>47</v>
      </c>
      <c r="AT61" s="148" t="s">
        <v>44</v>
      </c>
      <c r="AU61" s="131" t="s">
        <v>45</v>
      </c>
      <c r="AV61" s="132" t="s">
        <v>46</v>
      </c>
      <c r="AW61" s="149" t="s">
        <v>47</v>
      </c>
    </row>
    <row r="62" spans="1:49" s="91" customFormat="1" ht="12.75">
      <c r="A62" s="133" t="str">
        <f>'Budget Development'!A60</f>
        <v>Lease Payments</v>
      </c>
      <c r="B62" s="206"/>
      <c r="C62" s="96">
        <f>'Budget Development'!$E61/12*C$3</f>
        <v>0</v>
      </c>
      <c r="D62" s="96" t="str">
        <f t="shared" ref="D62:D66" si="194">IF(ISBLANK(B62),"",B62-C62)</f>
        <v/>
      </c>
      <c r="E62" s="86" t="str">
        <f t="shared" ref="E62:E66" si="195">IF(ISBLANK(B62),"",IFERROR((B62/C62)-1,""))</f>
        <v/>
      </c>
      <c r="F62" s="206"/>
      <c r="G62" s="96">
        <f>'Budget Development'!$E61/12*G$3</f>
        <v>0</v>
      </c>
      <c r="H62" s="96" t="str">
        <f t="shared" ref="H62:H66" si="196">IF(ISBLANK(F62),"",F62-G62)</f>
        <v/>
      </c>
      <c r="I62" s="86" t="str">
        <f t="shared" ref="I62:I66" si="197">IF(ISBLANK(F62),"",IFERROR((F62/G62)-1,""))</f>
        <v/>
      </c>
      <c r="J62" s="206"/>
      <c r="K62" s="96">
        <f>'Budget Development'!$E61/12*K$3</f>
        <v>0</v>
      </c>
      <c r="L62" s="96" t="str">
        <f t="shared" ref="L62:L66" si="198">IF(ISBLANK(J62),"",J62-K62)</f>
        <v/>
      </c>
      <c r="M62" s="86" t="str">
        <f t="shared" ref="M62:M66" si="199">IF(ISBLANK(J62),"",IFERROR((J62/K62)-1,""))</f>
        <v/>
      </c>
      <c r="N62" s="206"/>
      <c r="O62" s="96">
        <f>'Budget Development'!$E61/12*O$3</f>
        <v>0</v>
      </c>
      <c r="P62" s="96" t="str">
        <f t="shared" ref="P62:P66" si="200">IF(ISBLANK(N62),"",N62-O62)</f>
        <v/>
      </c>
      <c r="Q62" s="86" t="str">
        <f t="shared" ref="Q62:Q66" si="201">IF(ISBLANK(N62),"",IFERROR((N62/O62)-1,""))</f>
        <v/>
      </c>
      <c r="R62" s="206"/>
      <c r="S62" s="96">
        <f>'Budget Development'!$E61/12*S$3</f>
        <v>0</v>
      </c>
      <c r="T62" s="96" t="str">
        <f t="shared" ref="T62:T66" si="202">IF(ISBLANK(R62),"",R62-S62)</f>
        <v/>
      </c>
      <c r="U62" s="86" t="str">
        <f t="shared" ref="U62:U66" si="203">IF(ISBLANK(R62),"",IFERROR((R62/S62)-1,""))</f>
        <v/>
      </c>
      <c r="V62" s="206"/>
      <c r="W62" s="96">
        <f>'Budget Development'!$E61/12*W$3</f>
        <v>0</v>
      </c>
      <c r="X62" s="96" t="str">
        <f t="shared" ref="X62:X66" si="204">IF(ISBLANK(V62),"",V62-W62)</f>
        <v/>
      </c>
      <c r="Y62" s="86" t="str">
        <f t="shared" ref="Y62:Y66" si="205">IF(ISBLANK(V62),"",IFERROR((V62/W62)-1,""))</f>
        <v/>
      </c>
      <c r="Z62" s="206"/>
      <c r="AA62" s="96">
        <f>'Budget Development'!$E61/12*AA$3</f>
        <v>0</v>
      </c>
      <c r="AB62" s="96" t="str">
        <f t="shared" ref="AB62:AB66" si="206">IF(ISBLANK(Z62),"",Z62-AA62)</f>
        <v/>
      </c>
      <c r="AC62" s="86" t="str">
        <f t="shared" ref="AC62:AC66" si="207">IF(ISBLANK(Z62),"",IFERROR((Z62/AA62)-1,""))</f>
        <v/>
      </c>
      <c r="AD62" s="206"/>
      <c r="AE62" s="96">
        <f>'Budget Development'!$E61/12*AE$3</f>
        <v>0</v>
      </c>
      <c r="AF62" s="96" t="str">
        <f t="shared" ref="AF62:AF66" si="208">IF(ISBLANK(AD62),"",AD62-AE62)</f>
        <v/>
      </c>
      <c r="AG62" s="86" t="str">
        <f t="shared" ref="AG62:AG66" si="209">IF(ISBLANK(AD62),"",IFERROR((AD62/AE62)-1,""))</f>
        <v/>
      </c>
      <c r="AH62" s="206"/>
      <c r="AI62" s="96">
        <f>'Budget Development'!$E61/12*AI$3</f>
        <v>0</v>
      </c>
      <c r="AJ62" s="96" t="str">
        <f t="shared" ref="AJ62:AJ66" si="210">IF(ISBLANK(AH62),"",AH62-AI62)</f>
        <v/>
      </c>
      <c r="AK62" s="86" t="str">
        <f t="shared" ref="AK62:AK66" si="211">IF(ISBLANK(AH62),"",IFERROR((AH62/AI62)-1,""))</f>
        <v/>
      </c>
      <c r="AL62" s="206"/>
      <c r="AM62" s="96">
        <f>'Budget Development'!$E61/12*AM$3</f>
        <v>0</v>
      </c>
      <c r="AN62" s="96" t="str">
        <f t="shared" ref="AN62:AN66" si="212">IF(ISBLANK(AL62),"",AL62-AM62)</f>
        <v/>
      </c>
      <c r="AO62" s="86" t="str">
        <f t="shared" ref="AO62:AO66" si="213">IF(ISBLANK(AL62),"",IFERROR((AL62/AM62)-1,""))</f>
        <v/>
      </c>
      <c r="AP62" s="206"/>
      <c r="AQ62" s="96">
        <f>'Budget Development'!$E61/12*AQ$3</f>
        <v>0</v>
      </c>
      <c r="AR62" s="96" t="str">
        <f t="shared" ref="AR62:AR66" si="214">IF(ISBLANK(AP62),"",AP62-AQ62)</f>
        <v/>
      </c>
      <c r="AS62" s="86" t="str">
        <f t="shared" ref="AS62:AS66" si="215">IF(ISBLANK(AP62),"",IFERROR((AP62/AQ62)-1,""))</f>
        <v/>
      </c>
      <c r="AT62" s="206"/>
      <c r="AU62" s="96">
        <f>'Budget Development'!$E61/12*AU$3</f>
        <v>0</v>
      </c>
      <c r="AV62" s="96" t="str">
        <f t="shared" ref="AV62:AV66" si="216">IF(ISBLANK(AT62),"",AT62-AU62)</f>
        <v/>
      </c>
      <c r="AW62" s="86" t="str">
        <f t="shared" ref="AW62:AW66" si="217">IF(ISBLANK(AT62),"",IFERROR((AT62/AU62)-1,""))</f>
        <v/>
      </c>
    </row>
    <row r="63" spans="1:49" s="91" customFormat="1" ht="12.75">
      <c r="A63" s="133" t="str">
        <f>'Budget Development'!A61</f>
        <v>Utilities</v>
      </c>
      <c r="B63" s="206"/>
      <c r="C63" s="96">
        <f>'Budget Development'!$E62/12*C$3</f>
        <v>0</v>
      </c>
      <c r="D63" s="96" t="str">
        <f t="shared" si="194"/>
        <v/>
      </c>
      <c r="E63" s="86" t="str">
        <f t="shared" si="195"/>
        <v/>
      </c>
      <c r="F63" s="206"/>
      <c r="G63" s="96">
        <f>'Budget Development'!$E62/12*G$3</f>
        <v>0</v>
      </c>
      <c r="H63" s="96" t="str">
        <f t="shared" si="196"/>
        <v/>
      </c>
      <c r="I63" s="86" t="str">
        <f t="shared" si="197"/>
        <v/>
      </c>
      <c r="J63" s="206"/>
      <c r="K63" s="96">
        <f>'Budget Development'!$E62/12*K$3</f>
        <v>0</v>
      </c>
      <c r="L63" s="96" t="str">
        <f t="shared" si="198"/>
        <v/>
      </c>
      <c r="M63" s="86" t="str">
        <f t="shared" si="199"/>
        <v/>
      </c>
      <c r="N63" s="206"/>
      <c r="O63" s="96">
        <f>'Budget Development'!$E62/12*O$3</f>
        <v>0</v>
      </c>
      <c r="P63" s="96" t="str">
        <f t="shared" si="200"/>
        <v/>
      </c>
      <c r="Q63" s="86" t="str">
        <f t="shared" si="201"/>
        <v/>
      </c>
      <c r="R63" s="206"/>
      <c r="S63" s="96">
        <f>'Budget Development'!$E62/12*S$3</f>
        <v>0</v>
      </c>
      <c r="T63" s="96" t="str">
        <f t="shared" si="202"/>
        <v/>
      </c>
      <c r="U63" s="86" t="str">
        <f t="shared" si="203"/>
        <v/>
      </c>
      <c r="V63" s="206"/>
      <c r="W63" s="96">
        <f>'Budget Development'!$E62/12*W$3</f>
        <v>0</v>
      </c>
      <c r="X63" s="96" t="str">
        <f t="shared" si="204"/>
        <v/>
      </c>
      <c r="Y63" s="86" t="str">
        <f t="shared" si="205"/>
        <v/>
      </c>
      <c r="Z63" s="206"/>
      <c r="AA63" s="96">
        <f>'Budget Development'!$E62/12*AA$3</f>
        <v>0</v>
      </c>
      <c r="AB63" s="96" t="str">
        <f t="shared" si="206"/>
        <v/>
      </c>
      <c r="AC63" s="86" t="str">
        <f t="shared" si="207"/>
        <v/>
      </c>
      <c r="AD63" s="206"/>
      <c r="AE63" s="96">
        <f>'Budget Development'!$E62/12*AE$3</f>
        <v>0</v>
      </c>
      <c r="AF63" s="96" t="str">
        <f t="shared" si="208"/>
        <v/>
      </c>
      <c r="AG63" s="86" t="str">
        <f t="shared" si="209"/>
        <v/>
      </c>
      <c r="AH63" s="206"/>
      <c r="AI63" s="96">
        <f>'Budget Development'!$E62/12*AI$3</f>
        <v>0</v>
      </c>
      <c r="AJ63" s="96" t="str">
        <f t="shared" si="210"/>
        <v/>
      </c>
      <c r="AK63" s="86" t="str">
        <f t="shared" si="211"/>
        <v/>
      </c>
      <c r="AL63" s="206"/>
      <c r="AM63" s="96">
        <f>'Budget Development'!$E62/12*AM$3</f>
        <v>0</v>
      </c>
      <c r="AN63" s="96" t="str">
        <f t="shared" si="212"/>
        <v/>
      </c>
      <c r="AO63" s="86" t="str">
        <f t="shared" si="213"/>
        <v/>
      </c>
      <c r="AP63" s="206"/>
      <c r="AQ63" s="96">
        <f>'Budget Development'!$E62/12*AQ$3</f>
        <v>0</v>
      </c>
      <c r="AR63" s="96" t="str">
        <f t="shared" si="214"/>
        <v/>
      </c>
      <c r="AS63" s="86" t="str">
        <f t="shared" si="215"/>
        <v/>
      </c>
      <c r="AT63" s="206"/>
      <c r="AU63" s="96">
        <f>'Budget Development'!$E62/12*AU$3</f>
        <v>0</v>
      </c>
      <c r="AV63" s="96" t="str">
        <f t="shared" si="216"/>
        <v/>
      </c>
      <c r="AW63" s="86" t="str">
        <f t="shared" si="217"/>
        <v/>
      </c>
    </row>
    <row r="64" spans="1:49" s="91" customFormat="1" ht="12.75">
      <c r="A64" s="133" t="str">
        <f>'Budget Development'!A62</f>
        <v>&lt;Placeholder&gt;</v>
      </c>
      <c r="B64" s="206"/>
      <c r="C64" s="96">
        <f>'Budget Development'!$E63/12*C$3</f>
        <v>0</v>
      </c>
      <c r="D64" s="96" t="str">
        <f t="shared" si="194"/>
        <v/>
      </c>
      <c r="E64" s="86" t="str">
        <f t="shared" si="195"/>
        <v/>
      </c>
      <c r="F64" s="206"/>
      <c r="G64" s="96">
        <f>'Budget Development'!$E63/12*G$3</f>
        <v>0</v>
      </c>
      <c r="H64" s="96" t="str">
        <f t="shared" si="196"/>
        <v/>
      </c>
      <c r="I64" s="86" t="str">
        <f t="shared" si="197"/>
        <v/>
      </c>
      <c r="J64" s="206"/>
      <c r="K64" s="96">
        <f>'Budget Development'!$E63/12*K$3</f>
        <v>0</v>
      </c>
      <c r="L64" s="96" t="str">
        <f t="shared" si="198"/>
        <v/>
      </c>
      <c r="M64" s="86" t="str">
        <f t="shared" si="199"/>
        <v/>
      </c>
      <c r="N64" s="206"/>
      <c r="O64" s="96">
        <f>'Budget Development'!$E63/12*O$3</f>
        <v>0</v>
      </c>
      <c r="P64" s="96" t="str">
        <f t="shared" si="200"/>
        <v/>
      </c>
      <c r="Q64" s="86" t="str">
        <f t="shared" si="201"/>
        <v/>
      </c>
      <c r="R64" s="206"/>
      <c r="S64" s="96">
        <f>'Budget Development'!$E63/12*S$3</f>
        <v>0</v>
      </c>
      <c r="T64" s="96" t="str">
        <f t="shared" si="202"/>
        <v/>
      </c>
      <c r="U64" s="86" t="str">
        <f t="shared" si="203"/>
        <v/>
      </c>
      <c r="V64" s="206"/>
      <c r="W64" s="96">
        <f>'Budget Development'!$E63/12*W$3</f>
        <v>0</v>
      </c>
      <c r="X64" s="96" t="str">
        <f t="shared" si="204"/>
        <v/>
      </c>
      <c r="Y64" s="86" t="str">
        <f t="shared" si="205"/>
        <v/>
      </c>
      <c r="Z64" s="206"/>
      <c r="AA64" s="96">
        <f>'Budget Development'!$E63/12*AA$3</f>
        <v>0</v>
      </c>
      <c r="AB64" s="96" t="str">
        <f t="shared" si="206"/>
        <v/>
      </c>
      <c r="AC64" s="86" t="str">
        <f t="shared" si="207"/>
        <v/>
      </c>
      <c r="AD64" s="206"/>
      <c r="AE64" s="96">
        <f>'Budget Development'!$E63/12*AE$3</f>
        <v>0</v>
      </c>
      <c r="AF64" s="96" t="str">
        <f t="shared" si="208"/>
        <v/>
      </c>
      <c r="AG64" s="86" t="str">
        <f t="shared" si="209"/>
        <v/>
      </c>
      <c r="AH64" s="206"/>
      <c r="AI64" s="96">
        <f>'Budget Development'!$E63/12*AI$3</f>
        <v>0</v>
      </c>
      <c r="AJ64" s="96" t="str">
        <f t="shared" si="210"/>
        <v/>
      </c>
      <c r="AK64" s="86" t="str">
        <f t="shared" si="211"/>
        <v/>
      </c>
      <c r="AL64" s="206"/>
      <c r="AM64" s="96">
        <f>'Budget Development'!$E63/12*AM$3</f>
        <v>0</v>
      </c>
      <c r="AN64" s="96" t="str">
        <f t="shared" si="212"/>
        <v/>
      </c>
      <c r="AO64" s="86" t="str">
        <f t="shared" si="213"/>
        <v/>
      </c>
      <c r="AP64" s="206"/>
      <c r="AQ64" s="96">
        <f>'Budget Development'!$E63/12*AQ$3</f>
        <v>0</v>
      </c>
      <c r="AR64" s="96" t="str">
        <f t="shared" si="214"/>
        <v/>
      </c>
      <c r="AS64" s="86" t="str">
        <f t="shared" si="215"/>
        <v/>
      </c>
      <c r="AT64" s="206"/>
      <c r="AU64" s="96">
        <f>'Budget Development'!$E63/12*AU$3</f>
        <v>0</v>
      </c>
      <c r="AV64" s="96" t="str">
        <f t="shared" si="216"/>
        <v/>
      </c>
      <c r="AW64" s="86" t="str">
        <f t="shared" si="217"/>
        <v/>
      </c>
    </row>
    <row r="65" spans="1:49" s="91" customFormat="1" ht="12.75">
      <c r="A65" s="133" t="str">
        <f>'Budget Development'!A63</f>
        <v>&lt;Placeholder&gt;</v>
      </c>
      <c r="B65" s="206"/>
      <c r="C65" s="96">
        <f>'Budget Development'!$E64/12*C$3</f>
        <v>0</v>
      </c>
      <c r="D65" s="96" t="str">
        <f t="shared" si="194"/>
        <v/>
      </c>
      <c r="E65" s="86" t="str">
        <f t="shared" si="195"/>
        <v/>
      </c>
      <c r="F65" s="206"/>
      <c r="G65" s="96">
        <f>'Budget Development'!$E64/12*G$3</f>
        <v>0</v>
      </c>
      <c r="H65" s="96" t="str">
        <f t="shared" si="196"/>
        <v/>
      </c>
      <c r="I65" s="86" t="str">
        <f t="shared" si="197"/>
        <v/>
      </c>
      <c r="J65" s="206"/>
      <c r="K65" s="96">
        <f>'Budget Development'!$E64/12*K$3</f>
        <v>0</v>
      </c>
      <c r="L65" s="96" t="str">
        <f t="shared" si="198"/>
        <v/>
      </c>
      <c r="M65" s="86" t="str">
        <f t="shared" si="199"/>
        <v/>
      </c>
      <c r="N65" s="206"/>
      <c r="O65" s="96">
        <f>'Budget Development'!$E64/12*O$3</f>
        <v>0</v>
      </c>
      <c r="P65" s="96" t="str">
        <f t="shared" si="200"/>
        <v/>
      </c>
      <c r="Q65" s="86" t="str">
        <f t="shared" si="201"/>
        <v/>
      </c>
      <c r="R65" s="206"/>
      <c r="S65" s="96">
        <f>'Budget Development'!$E64/12*S$3</f>
        <v>0</v>
      </c>
      <c r="T65" s="96" t="str">
        <f t="shared" si="202"/>
        <v/>
      </c>
      <c r="U65" s="86" t="str">
        <f t="shared" si="203"/>
        <v/>
      </c>
      <c r="V65" s="206"/>
      <c r="W65" s="96">
        <f>'Budget Development'!$E64/12*W$3</f>
        <v>0</v>
      </c>
      <c r="X65" s="96" t="str">
        <f t="shared" si="204"/>
        <v/>
      </c>
      <c r="Y65" s="86" t="str">
        <f t="shared" si="205"/>
        <v/>
      </c>
      <c r="Z65" s="206"/>
      <c r="AA65" s="96">
        <f>'Budget Development'!$E64/12*AA$3</f>
        <v>0</v>
      </c>
      <c r="AB65" s="96" t="str">
        <f t="shared" si="206"/>
        <v/>
      </c>
      <c r="AC65" s="86" t="str">
        <f t="shared" si="207"/>
        <v/>
      </c>
      <c r="AD65" s="206"/>
      <c r="AE65" s="96">
        <f>'Budget Development'!$E64/12*AE$3</f>
        <v>0</v>
      </c>
      <c r="AF65" s="96" t="str">
        <f t="shared" si="208"/>
        <v/>
      </c>
      <c r="AG65" s="86" t="str">
        <f t="shared" si="209"/>
        <v/>
      </c>
      <c r="AH65" s="206"/>
      <c r="AI65" s="96">
        <f>'Budget Development'!$E64/12*AI$3</f>
        <v>0</v>
      </c>
      <c r="AJ65" s="96" t="str">
        <f t="shared" si="210"/>
        <v/>
      </c>
      <c r="AK65" s="86" t="str">
        <f t="shared" si="211"/>
        <v/>
      </c>
      <c r="AL65" s="206"/>
      <c r="AM65" s="96">
        <f>'Budget Development'!$E64/12*AM$3</f>
        <v>0</v>
      </c>
      <c r="AN65" s="96" t="str">
        <f t="shared" si="212"/>
        <v/>
      </c>
      <c r="AO65" s="86" t="str">
        <f t="shared" si="213"/>
        <v/>
      </c>
      <c r="AP65" s="206"/>
      <c r="AQ65" s="96">
        <f>'Budget Development'!$E64/12*AQ$3</f>
        <v>0</v>
      </c>
      <c r="AR65" s="96" t="str">
        <f t="shared" si="214"/>
        <v/>
      </c>
      <c r="AS65" s="86" t="str">
        <f t="shared" si="215"/>
        <v/>
      </c>
      <c r="AT65" s="206"/>
      <c r="AU65" s="96">
        <f>'Budget Development'!$E64/12*AU$3</f>
        <v>0</v>
      </c>
      <c r="AV65" s="96" t="str">
        <f t="shared" si="216"/>
        <v/>
      </c>
      <c r="AW65" s="86" t="str">
        <f t="shared" si="217"/>
        <v/>
      </c>
    </row>
    <row r="66" spans="1:49" s="91" customFormat="1" ht="12.75">
      <c r="A66" s="133" t="str">
        <f>'Budget Development'!A64</f>
        <v>&lt;Placeholder&gt;</v>
      </c>
      <c r="B66" s="206"/>
      <c r="C66" s="96">
        <f>'Budget Development'!$E65/12*C$3</f>
        <v>0</v>
      </c>
      <c r="D66" s="96" t="str">
        <f t="shared" si="194"/>
        <v/>
      </c>
      <c r="E66" s="86" t="str">
        <f t="shared" si="195"/>
        <v/>
      </c>
      <c r="F66" s="206"/>
      <c r="G66" s="96">
        <f>'Budget Development'!$E65/12*G$3</f>
        <v>0</v>
      </c>
      <c r="H66" s="96" t="str">
        <f t="shared" si="196"/>
        <v/>
      </c>
      <c r="I66" s="86" t="str">
        <f t="shared" si="197"/>
        <v/>
      </c>
      <c r="J66" s="206"/>
      <c r="K66" s="96">
        <f>'Budget Development'!$E65/12*K$3</f>
        <v>0</v>
      </c>
      <c r="L66" s="96" t="str">
        <f t="shared" si="198"/>
        <v/>
      </c>
      <c r="M66" s="86" t="str">
        <f t="shared" si="199"/>
        <v/>
      </c>
      <c r="N66" s="206"/>
      <c r="O66" s="96">
        <f>'Budget Development'!$E65/12*O$3</f>
        <v>0</v>
      </c>
      <c r="P66" s="96" t="str">
        <f t="shared" si="200"/>
        <v/>
      </c>
      <c r="Q66" s="86" t="str">
        <f t="shared" si="201"/>
        <v/>
      </c>
      <c r="R66" s="206"/>
      <c r="S66" s="96">
        <f>'Budget Development'!$E65/12*S$3</f>
        <v>0</v>
      </c>
      <c r="T66" s="96" t="str">
        <f t="shared" si="202"/>
        <v/>
      </c>
      <c r="U66" s="86" t="str">
        <f t="shared" si="203"/>
        <v/>
      </c>
      <c r="V66" s="206"/>
      <c r="W66" s="96">
        <f>'Budget Development'!$E65/12*W$3</f>
        <v>0</v>
      </c>
      <c r="X66" s="96" t="str">
        <f t="shared" si="204"/>
        <v/>
      </c>
      <c r="Y66" s="86" t="str">
        <f t="shared" si="205"/>
        <v/>
      </c>
      <c r="Z66" s="206"/>
      <c r="AA66" s="96">
        <f>'Budget Development'!$E65/12*AA$3</f>
        <v>0</v>
      </c>
      <c r="AB66" s="96" t="str">
        <f t="shared" si="206"/>
        <v/>
      </c>
      <c r="AC66" s="86" t="str">
        <f t="shared" si="207"/>
        <v/>
      </c>
      <c r="AD66" s="206"/>
      <c r="AE66" s="96">
        <f>'Budget Development'!$E65/12*AE$3</f>
        <v>0</v>
      </c>
      <c r="AF66" s="96" t="str">
        <f t="shared" si="208"/>
        <v/>
      </c>
      <c r="AG66" s="86" t="str">
        <f t="shared" si="209"/>
        <v/>
      </c>
      <c r="AH66" s="206"/>
      <c r="AI66" s="96">
        <f>'Budget Development'!$E65/12*AI$3</f>
        <v>0</v>
      </c>
      <c r="AJ66" s="96" t="str">
        <f t="shared" si="210"/>
        <v/>
      </c>
      <c r="AK66" s="86" t="str">
        <f t="shared" si="211"/>
        <v/>
      </c>
      <c r="AL66" s="206"/>
      <c r="AM66" s="96">
        <f>'Budget Development'!$E65/12*AM$3</f>
        <v>0</v>
      </c>
      <c r="AN66" s="96" t="str">
        <f t="shared" si="212"/>
        <v/>
      </c>
      <c r="AO66" s="86" t="str">
        <f t="shared" si="213"/>
        <v/>
      </c>
      <c r="AP66" s="206"/>
      <c r="AQ66" s="96">
        <f>'Budget Development'!$E65/12*AQ$3</f>
        <v>0</v>
      </c>
      <c r="AR66" s="96" t="str">
        <f t="shared" si="214"/>
        <v/>
      </c>
      <c r="AS66" s="86" t="str">
        <f t="shared" si="215"/>
        <v/>
      </c>
      <c r="AT66" s="206"/>
      <c r="AU66" s="96">
        <f>'Budget Development'!$E65/12*AU$3</f>
        <v>0</v>
      </c>
      <c r="AV66" s="96" t="str">
        <f t="shared" si="216"/>
        <v/>
      </c>
      <c r="AW66" s="86" t="str">
        <f t="shared" si="217"/>
        <v/>
      </c>
    </row>
    <row r="67" spans="1:49" s="108" customFormat="1" ht="13.15">
      <c r="A67" s="135" t="str">
        <f>'Budget Development'!A65</f>
        <v>Total Facilities &amp; Equipment</v>
      </c>
      <c r="B67" s="150">
        <f>SUM(B62:B66)</f>
        <v>0</v>
      </c>
      <c r="C67" s="106">
        <f t="shared" ref="C67:D67" si="218">SUM(C62:C66)</f>
        <v>0</v>
      </c>
      <c r="D67" s="106">
        <f t="shared" si="218"/>
        <v>0</v>
      </c>
      <c r="E67" s="151" t="str">
        <f>IFERROR((B67/C67)-1,"")</f>
        <v/>
      </c>
      <c r="F67" s="150">
        <f>SUM(F62:F66)</f>
        <v>0</v>
      </c>
      <c r="G67" s="106">
        <f t="shared" ref="G67" si="219">SUM(G62:G66)</f>
        <v>0</v>
      </c>
      <c r="H67" s="106">
        <f t="shared" ref="H67" si="220">SUM(H62:H66)</f>
        <v>0</v>
      </c>
      <c r="I67" s="151" t="str">
        <f>IFERROR((F67/G67)-1,"")</f>
        <v/>
      </c>
      <c r="J67" s="150">
        <f>SUM(J62:J66)</f>
        <v>0</v>
      </c>
      <c r="K67" s="106">
        <f t="shared" ref="K67" si="221">SUM(K62:K66)</f>
        <v>0</v>
      </c>
      <c r="L67" s="106">
        <f t="shared" ref="L67" si="222">SUM(L62:L66)</f>
        <v>0</v>
      </c>
      <c r="M67" s="151" t="str">
        <f>IFERROR((J67/K67)-1,"")</f>
        <v/>
      </c>
      <c r="N67" s="150">
        <f>SUM(N62:N66)</f>
        <v>0</v>
      </c>
      <c r="O67" s="106">
        <f t="shared" ref="O67" si="223">SUM(O62:O66)</f>
        <v>0</v>
      </c>
      <c r="P67" s="106">
        <f t="shared" ref="P67" si="224">SUM(P62:P66)</f>
        <v>0</v>
      </c>
      <c r="Q67" s="151" t="str">
        <f>IFERROR((N67/O67)-1,"")</f>
        <v/>
      </c>
      <c r="R67" s="150">
        <f>SUM(R62:R66)</f>
        <v>0</v>
      </c>
      <c r="S67" s="106">
        <f t="shared" ref="S67" si="225">SUM(S62:S66)</f>
        <v>0</v>
      </c>
      <c r="T67" s="106">
        <f t="shared" ref="T67" si="226">SUM(T62:T66)</f>
        <v>0</v>
      </c>
      <c r="U67" s="151" t="str">
        <f>IFERROR((R67/S67)-1,"")</f>
        <v/>
      </c>
      <c r="V67" s="150">
        <f>SUM(V62:V66)</f>
        <v>0</v>
      </c>
      <c r="W67" s="106">
        <f t="shared" ref="W67" si="227">SUM(W62:W66)</f>
        <v>0</v>
      </c>
      <c r="X67" s="106">
        <f t="shared" ref="X67" si="228">SUM(X62:X66)</f>
        <v>0</v>
      </c>
      <c r="Y67" s="151" t="str">
        <f>IFERROR((V67/W67)-1,"")</f>
        <v/>
      </c>
      <c r="Z67" s="150">
        <f>SUM(Z62:Z66)</f>
        <v>0</v>
      </c>
      <c r="AA67" s="106">
        <f t="shared" ref="AA67" si="229">SUM(AA62:AA66)</f>
        <v>0</v>
      </c>
      <c r="AB67" s="106">
        <f t="shared" ref="AB67" si="230">SUM(AB62:AB66)</f>
        <v>0</v>
      </c>
      <c r="AC67" s="151" t="str">
        <f>IFERROR((Z67/AA67)-1,"")</f>
        <v/>
      </c>
      <c r="AD67" s="150">
        <f>SUM(AD62:AD66)</f>
        <v>0</v>
      </c>
      <c r="AE67" s="106">
        <f t="shared" ref="AE67" si="231">SUM(AE62:AE66)</f>
        <v>0</v>
      </c>
      <c r="AF67" s="106">
        <f t="shared" ref="AF67" si="232">SUM(AF62:AF66)</f>
        <v>0</v>
      </c>
      <c r="AG67" s="151" t="str">
        <f>IFERROR((AD67/AE67)-1,"")</f>
        <v/>
      </c>
      <c r="AH67" s="150">
        <f>SUM(AH62:AH66)</f>
        <v>0</v>
      </c>
      <c r="AI67" s="106">
        <f t="shared" ref="AI67" si="233">SUM(AI62:AI66)</f>
        <v>0</v>
      </c>
      <c r="AJ67" s="106">
        <f t="shared" ref="AJ67" si="234">SUM(AJ62:AJ66)</f>
        <v>0</v>
      </c>
      <c r="AK67" s="151" t="str">
        <f>IFERROR((AH67/AI67)-1,"")</f>
        <v/>
      </c>
      <c r="AL67" s="150">
        <f>SUM(AL62:AL66)</f>
        <v>0</v>
      </c>
      <c r="AM67" s="106">
        <f t="shared" ref="AM67" si="235">SUM(AM62:AM66)</f>
        <v>0</v>
      </c>
      <c r="AN67" s="106">
        <f t="shared" ref="AN67" si="236">SUM(AN62:AN66)</f>
        <v>0</v>
      </c>
      <c r="AO67" s="151" t="str">
        <f>IFERROR((AL67/AM67)-1,"")</f>
        <v/>
      </c>
      <c r="AP67" s="150">
        <f>SUM(AP62:AP66)</f>
        <v>0</v>
      </c>
      <c r="AQ67" s="106">
        <f t="shared" ref="AQ67" si="237">SUM(AQ62:AQ66)</f>
        <v>0</v>
      </c>
      <c r="AR67" s="106">
        <f t="shared" ref="AR67" si="238">SUM(AR62:AR66)</f>
        <v>0</v>
      </c>
      <c r="AS67" s="151" t="str">
        <f>IFERROR((AP67/AQ67)-1,"")</f>
        <v/>
      </c>
      <c r="AT67" s="150">
        <f>SUM(AT62:AT66)</f>
        <v>0</v>
      </c>
      <c r="AU67" s="106">
        <f t="shared" ref="AU67" si="239">SUM(AU62:AU66)</f>
        <v>0</v>
      </c>
      <c r="AV67" s="106">
        <f t="shared" ref="AV67" si="240">SUM(AV62:AV66)</f>
        <v>0</v>
      </c>
      <c r="AW67" s="151" t="str">
        <f>IFERROR((AT67/AU67)-1,"")</f>
        <v/>
      </c>
    </row>
    <row r="68" spans="1:49" s="108" customFormat="1" ht="13.15">
      <c r="A68" s="127" t="str">
        <f>'Budget Development'!A66</f>
        <v>Total Operating Expenses</v>
      </c>
      <c r="B68" s="115">
        <f>B67+B59+B49</f>
        <v>0</v>
      </c>
      <c r="C68" s="97">
        <f t="shared" ref="C68:D68" si="241">C67+C59+C49</f>
        <v>0</v>
      </c>
      <c r="D68" s="97">
        <f t="shared" si="241"/>
        <v>0</v>
      </c>
      <c r="E68" s="116" t="str">
        <f>IFERROR((B68/C68)-1,"")</f>
        <v/>
      </c>
      <c r="F68" s="115">
        <f>F67+F59+F49</f>
        <v>0</v>
      </c>
      <c r="G68" s="97">
        <f t="shared" ref="G68" si="242">G67+G59+G49</f>
        <v>0</v>
      </c>
      <c r="H68" s="97">
        <f t="shared" ref="H68" si="243">H67+H59+H49</f>
        <v>0</v>
      </c>
      <c r="I68" s="116" t="str">
        <f>IFERROR((F68/G68)-1,"")</f>
        <v/>
      </c>
      <c r="J68" s="115">
        <f>J67+J59+J49</f>
        <v>0</v>
      </c>
      <c r="K68" s="97">
        <f t="shared" ref="K68" si="244">K67+K59+K49</f>
        <v>0</v>
      </c>
      <c r="L68" s="97">
        <f t="shared" ref="L68" si="245">L67+L59+L49</f>
        <v>0</v>
      </c>
      <c r="M68" s="116" t="str">
        <f>IFERROR((J68/K68)-1,"")</f>
        <v/>
      </c>
      <c r="N68" s="115">
        <f>N67+N59+N49</f>
        <v>0</v>
      </c>
      <c r="O68" s="97">
        <f t="shared" ref="O68" si="246">O67+O59+O49</f>
        <v>0</v>
      </c>
      <c r="P68" s="97">
        <f t="shared" ref="P68" si="247">P67+P59+P49</f>
        <v>0</v>
      </c>
      <c r="Q68" s="116" t="str">
        <f>IFERROR((N68/O68)-1,"")</f>
        <v/>
      </c>
      <c r="R68" s="115">
        <f>R67+R59+R49</f>
        <v>0</v>
      </c>
      <c r="S68" s="97">
        <f t="shared" ref="S68" si="248">S67+S59+S49</f>
        <v>0</v>
      </c>
      <c r="T68" s="97">
        <f t="shared" ref="T68" si="249">T67+T59+T49</f>
        <v>0</v>
      </c>
      <c r="U68" s="116" t="str">
        <f>IFERROR((R68/S68)-1,"")</f>
        <v/>
      </c>
      <c r="V68" s="115">
        <f>V67+V59+V49</f>
        <v>0</v>
      </c>
      <c r="W68" s="97">
        <f t="shared" ref="W68" si="250">W67+W59+W49</f>
        <v>0</v>
      </c>
      <c r="X68" s="97">
        <f t="shared" ref="X68" si="251">X67+X59+X49</f>
        <v>0</v>
      </c>
      <c r="Y68" s="116" t="str">
        <f>IFERROR((V68/W68)-1,"")</f>
        <v/>
      </c>
      <c r="Z68" s="115">
        <f>Z67+Z59+Z49</f>
        <v>0</v>
      </c>
      <c r="AA68" s="97">
        <f t="shared" ref="AA68" si="252">AA67+AA59+AA49</f>
        <v>0</v>
      </c>
      <c r="AB68" s="97">
        <f t="shared" ref="AB68" si="253">AB67+AB59+AB49</f>
        <v>0</v>
      </c>
      <c r="AC68" s="116" t="str">
        <f>IFERROR((Z68/AA68)-1,"")</f>
        <v/>
      </c>
      <c r="AD68" s="115">
        <f>AD67+AD59+AD49</f>
        <v>0</v>
      </c>
      <c r="AE68" s="97">
        <f t="shared" ref="AE68" si="254">AE67+AE59+AE49</f>
        <v>0</v>
      </c>
      <c r="AF68" s="97">
        <f t="shared" ref="AF68" si="255">AF67+AF59+AF49</f>
        <v>0</v>
      </c>
      <c r="AG68" s="116" t="str">
        <f>IFERROR((AD68/AE68)-1,"")</f>
        <v/>
      </c>
      <c r="AH68" s="115">
        <f>AH67+AH59+AH49</f>
        <v>0</v>
      </c>
      <c r="AI68" s="97">
        <f t="shared" ref="AI68" si="256">AI67+AI59+AI49</f>
        <v>0</v>
      </c>
      <c r="AJ68" s="97">
        <f t="shared" ref="AJ68" si="257">AJ67+AJ59+AJ49</f>
        <v>0</v>
      </c>
      <c r="AK68" s="116" t="str">
        <f>IFERROR((AH68/AI68)-1,"")</f>
        <v/>
      </c>
      <c r="AL68" s="115">
        <f>AL67+AL59+AL49</f>
        <v>0</v>
      </c>
      <c r="AM68" s="97">
        <f t="shared" ref="AM68" si="258">AM67+AM59+AM49</f>
        <v>0</v>
      </c>
      <c r="AN68" s="97">
        <f t="shared" ref="AN68" si="259">AN67+AN59+AN49</f>
        <v>0</v>
      </c>
      <c r="AO68" s="116" t="str">
        <f>IFERROR((AL68/AM68)-1,"")</f>
        <v/>
      </c>
      <c r="AP68" s="115">
        <f>AP67+AP59+AP49</f>
        <v>0</v>
      </c>
      <c r="AQ68" s="97">
        <f t="shared" ref="AQ68" si="260">AQ67+AQ59+AQ49</f>
        <v>0</v>
      </c>
      <c r="AR68" s="97">
        <f t="shared" ref="AR68" si="261">AR67+AR59+AR49</f>
        <v>0</v>
      </c>
      <c r="AS68" s="116" t="str">
        <f>IFERROR((AP68/AQ68)-1,"")</f>
        <v/>
      </c>
      <c r="AT68" s="115">
        <f>AT67+AT59+AT49</f>
        <v>0</v>
      </c>
      <c r="AU68" s="97">
        <f t="shared" ref="AU68" si="262">AU67+AU59+AU49</f>
        <v>0</v>
      </c>
      <c r="AV68" s="97">
        <f t="shared" ref="AV68" si="263">AV67+AV59+AV49</f>
        <v>0</v>
      </c>
      <c r="AW68" s="116" t="str">
        <f>IFERROR((AT68/AU68)-1,"")</f>
        <v/>
      </c>
    </row>
    <row r="69" spans="1:49" s="91" customFormat="1" ht="12.75">
      <c r="A69" s="68"/>
      <c r="B69" s="88"/>
      <c r="C69" s="68"/>
      <c r="D69" s="79"/>
      <c r="E69" s="117"/>
      <c r="F69" s="88"/>
      <c r="G69" s="68"/>
      <c r="H69" s="109"/>
      <c r="I69" s="111"/>
      <c r="J69" s="88"/>
      <c r="K69" s="68"/>
      <c r="L69" s="68"/>
      <c r="M69" s="111"/>
      <c r="N69" s="88"/>
      <c r="O69" s="68"/>
      <c r="P69" s="68"/>
      <c r="Q69" s="111"/>
      <c r="R69" s="88"/>
      <c r="S69" s="68"/>
      <c r="T69" s="68"/>
      <c r="U69" s="111"/>
      <c r="V69" s="88"/>
      <c r="W69" s="68"/>
      <c r="X69" s="68"/>
      <c r="Y69" s="111"/>
      <c r="Z69" s="88"/>
      <c r="AA69" s="68"/>
      <c r="AB69" s="68"/>
      <c r="AC69" s="117"/>
      <c r="AD69" s="88"/>
      <c r="AE69" s="68"/>
      <c r="AF69" s="68"/>
      <c r="AG69" s="111"/>
      <c r="AH69" s="88"/>
      <c r="AI69" s="68"/>
      <c r="AJ69" s="68"/>
      <c r="AK69" s="111"/>
      <c r="AL69" s="88"/>
      <c r="AM69" s="68"/>
      <c r="AN69" s="68"/>
      <c r="AO69" s="111"/>
      <c r="AP69" s="88"/>
      <c r="AQ69" s="68"/>
      <c r="AR69" s="68"/>
      <c r="AS69" s="117"/>
      <c r="AT69" s="88"/>
      <c r="AU69" s="68"/>
      <c r="AV69" s="68"/>
      <c r="AW69" s="111"/>
    </row>
    <row r="70" spans="1:49" s="108" customFormat="1" ht="13.15">
      <c r="A70" s="127" t="str">
        <f>'Budget Development'!A68</f>
        <v>Non-Operating or Other Expenses</v>
      </c>
      <c r="B70" s="115"/>
      <c r="C70" s="97"/>
      <c r="D70" s="97"/>
      <c r="E70" s="116"/>
      <c r="F70" s="115"/>
      <c r="G70" s="97"/>
      <c r="H70" s="97"/>
      <c r="I70" s="116"/>
      <c r="J70" s="115"/>
      <c r="K70" s="97"/>
      <c r="L70" s="97"/>
      <c r="M70" s="116"/>
      <c r="N70" s="115"/>
      <c r="O70" s="97"/>
      <c r="P70" s="97"/>
      <c r="Q70" s="116"/>
      <c r="R70" s="115"/>
      <c r="S70" s="97"/>
      <c r="T70" s="97"/>
      <c r="U70" s="116"/>
      <c r="V70" s="115"/>
      <c r="W70" s="97"/>
      <c r="X70" s="97"/>
      <c r="Y70" s="116"/>
      <c r="Z70" s="115"/>
      <c r="AA70" s="97"/>
      <c r="AB70" s="97"/>
      <c r="AC70" s="116"/>
      <c r="AD70" s="115"/>
      <c r="AE70" s="97"/>
      <c r="AF70" s="97"/>
      <c r="AG70" s="116"/>
      <c r="AH70" s="115"/>
      <c r="AI70" s="97"/>
      <c r="AJ70" s="97"/>
      <c r="AK70" s="116"/>
      <c r="AL70" s="115"/>
      <c r="AM70" s="97"/>
      <c r="AN70" s="97"/>
      <c r="AO70" s="116"/>
      <c r="AP70" s="115"/>
      <c r="AQ70" s="97"/>
      <c r="AR70" s="97"/>
      <c r="AS70" s="116"/>
      <c r="AT70" s="115"/>
      <c r="AU70" s="97"/>
      <c r="AV70" s="97"/>
      <c r="AW70" s="116"/>
    </row>
    <row r="71" spans="1:49" s="108" customFormat="1" ht="13.15">
      <c r="A71" s="133" t="str">
        <f>'Budget Development'!A69</f>
        <v>Interest Expenses</v>
      </c>
      <c r="B71" s="206"/>
      <c r="C71" s="96">
        <f>'Budget Development'!$E70/12*C$3</f>
        <v>0</v>
      </c>
      <c r="D71" s="96" t="str">
        <f t="shared" ref="D71" si="264">IF(ISBLANK(B71),"",B71-C71)</f>
        <v/>
      </c>
      <c r="E71" s="86" t="str">
        <f t="shared" ref="E71" si="265">IF(ISBLANK(B71),"",IFERROR((B71/C71)-1,""))</f>
        <v/>
      </c>
      <c r="F71" s="206"/>
      <c r="G71" s="96">
        <f>'Budget Development'!$E70/12*G$3</f>
        <v>0</v>
      </c>
      <c r="H71" s="96" t="str">
        <f t="shared" ref="H71:H74" si="266">IF(ISBLANK(F71),"",F71-G71)</f>
        <v/>
      </c>
      <c r="I71" s="86" t="str">
        <f t="shared" ref="I71:I74" si="267">IF(ISBLANK(F71),"",IFERROR((F71/G71)-1,""))</f>
        <v/>
      </c>
      <c r="J71" s="206"/>
      <c r="K71" s="96">
        <f>'Budget Development'!$E70/12*K$3</f>
        <v>0</v>
      </c>
      <c r="L71" s="96" t="str">
        <f t="shared" ref="L71:L74" si="268">IF(ISBLANK(J71),"",J71-K71)</f>
        <v/>
      </c>
      <c r="M71" s="86" t="str">
        <f t="shared" ref="M71:M74" si="269">IF(ISBLANK(J71),"",IFERROR((J71/K71)-1,""))</f>
        <v/>
      </c>
      <c r="N71" s="206"/>
      <c r="O71" s="96">
        <f>'Budget Development'!$E70/12*O$3</f>
        <v>0</v>
      </c>
      <c r="P71" s="96" t="str">
        <f t="shared" ref="P71:P74" si="270">IF(ISBLANK(N71),"",N71-O71)</f>
        <v/>
      </c>
      <c r="Q71" s="86" t="str">
        <f t="shared" ref="Q71:Q74" si="271">IF(ISBLANK(N71),"",IFERROR((N71/O71)-1,""))</f>
        <v/>
      </c>
      <c r="R71" s="206"/>
      <c r="S71" s="96">
        <f>'Budget Development'!$E70/12*S$3</f>
        <v>0</v>
      </c>
      <c r="T71" s="96" t="str">
        <f t="shared" ref="T71:T74" si="272">IF(ISBLANK(R71),"",R71-S71)</f>
        <v/>
      </c>
      <c r="U71" s="86" t="str">
        <f t="shared" ref="U71:U74" si="273">IF(ISBLANK(R71),"",IFERROR((R71/S71)-1,""))</f>
        <v/>
      </c>
      <c r="V71" s="206"/>
      <c r="W71" s="96">
        <f>'Budget Development'!$E70/12*W$3</f>
        <v>0</v>
      </c>
      <c r="X71" s="96" t="str">
        <f t="shared" ref="X71:X74" si="274">IF(ISBLANK(V71),"",V71-W71)</f>
        <v/>
      </c>
      <c r="Y71" s="86" t="str">
        <f t="shared" ref="Y71:Y74" si="275">IF(ISBLANK(V71),"",IFERROR((V71/W71)-1,""))</f>
        <v/>
      </c>
      <c r="Z71" s="206"/>
      <c r="AA71" s="96">
        <f>'Budget Development'!$E70/12*AA$3</f>
        <v>0</v>
      </c>
      <c r="AB71" s="96" t="str">
        <f t="shared" ref="AB71:AB74" si="276">IF(ISBLANK(Z71),"",Z71-AA71)</f>
        <v/>
      </c>
      <c r="AC71" s="86" t="str">
        <f t="shared" ref="AC71:AC74" si="277">IF(ISBLANK(Z71),"",IFERROR((Z71/AA71)-1,""))</f>
        <v/>
      </c>
      <c r="AD71" s="206"/>
      <c r="AE71" s="96">
        <f>'Budget Development'!$E70/12*AE$3</f>
        <v>0</v>
      </c>
      <c r="AF71" s="96" t="str">
        <f t="shared" ref="AF71:AF74" si="278">IF(ISBLANK(AD71),"",AD71-AE71)</f>
        <v/>
      </c>
      <c r="AG71" s="86" t="str">
        <f t="shared" ref="AG71:AG74" si="279">IF(ISBLANK(AD71),"",IFERROR((AD71/AE71)-1,""))</f>
        <v/>
      </c>
      <c r="AH71" s="206"/>
      <c r="AI71" s="96">
        <f>'Budget Development'!$E70/12*AI$3</f>
        <v>0</v>
      </c>
      <c r="AJ71" s="96" t="str">
        <f t="shared" ref="AJ71:AJ74" si="280">IF(ISBLANK(AH71),"",AH71-AI71)</f>
        <v/>
      </c>
      <c r="AK71" s="86" t="str">
        <f t="shared" ref="AK71:AK74" si="281">IF(ISBLANK(AH71),"",IFERROR((AH71/AI71)-1,""))</f>
        <v/>
      </c>
      <c r="AL71" s="206"/>
      <c r="AM71" s="96">
        <f>'Budget Development'!$E70/12*AM$3</f>
        <v>0</v>
      </c>
      <c r="AN71" s="96" t="str">
        <f t="shared" ref="AN71:AN74" si="282">IF(ISBLANK(AL71),"",AL71-AM71)</f>
        <v/>
      </c>
      <c r="AO71" s="86" t="str">
        <f t="shared" ref="AO71:AO74" si="283">IF(ISBLANK(AL71),"",IFERROR((AL71/AM71)-1,""))</f>
        <v/>
      </c>
      <c r="AP71" s="206"/>
      <c r="AQ71" s="96">
        <f>'Budget Development'!$E70/12*AQ$3</f>
        <v>0</v>
      </c>
      <c r="AR71" s="96" t="str">
        <f t="shared" ref="AR71:AR74" si="284">IF(ISBLANK(AP71),"",AP71-AQ71)</f>
        <v/>
      </c>
      <c r="AS71" s="86" t="str">
        <f t="shared" ref="AS71:AS74" si="285">IF(ISBLANK(AP71),"",IFERROR((AP71/AQ71)-1,""))</f>
        <v/>
      </c>
      <c r="AT71" s="206"/>
      <c r="AU71" s="96">
        <f>'Budget Development'!$E70/12*AU$3</f>
        <v>0</v>
      </c>
      <c r="AV71" s="96" t="str">
        <f t="shared" ref="AV71:AV74" si="286">IF(ISBLANK(AT71),"",AT71-AU71)</f>
        <v/>
      </c>
      <c r="AW71" s="86" t="str">
        <f t="shared" ref="AW71:AW74" si="287">IF(ISBLANK(AT71),"",IFERROR((AT71/AU71)-1,""))</f>
        <v/>
      </c>
    </row>
    <row r="72" spans="1:49" s="108" customFormat="1" ht="13.15">
      <c r="A72" s="133" t="str">
        <f>'Budget Development'!A70</f>
        <v>&lt;Placeholder&gt;</v>
      </c>
      <c r="B72" s="206"/>
      <c r="C72" s="96">
        <f>'Budget Development'!$E71/12*C$3</f>
        <v>0</v>
      </c>
      <c r="D72" s="96" t="str">
        <f t="shared" ref="D72:D74" si="288">IF(ISBLANK(B72),"",B72-C72)</f>
        <v/>
      </c>
      <c r="E72" s="86" t="str">
        <f t="shared" ref="E72:E74" si="289">IF(ISBLANK(B72),"",IFERROR((B72/C72)-1,""))</f>
        <v/>
      </c>
      <c r="F72" s="206"/>
      <c r="G72" s="96">
        <f>'Budget Development'!$E71/12*G$3</f>
        <v>0</v>
      </c>
      <c r="H72" s="96" t="str">
        <f t="shared" si="266"/>
        <v/>
      </c>
      <c r="I72" s="86" t="str">
        <f t="shared" si="267"/>
        <v/>
      </c>
      <c r="J72" s="206"/>
      <c r="K72" s="96">
        <f>'Budget Development'!$E71/12*K$3</f>
        <v>0</v>
      </c>
      <c r="L72" s="96" t="str">
        <f t="shared" si="268"/>
        <v/>
      </c>
      <c r="M72" s="86" t="str">
        <f t="shared" si="269"/>
        <v/>
      </c>
      <c r="N72" s="206"/>
      <c r="O72" s="96">
        <f>'Budget Development'!$E71/12*O$3</f>
        <v>0</v>
      </c>
      <c r="P72" s="96" t="str">
        <f t="shared" si="270"/>
        <v/>
      </c>
      <c r="Q72" s="86" t="str">
        <f t="shared" si="271"/>
        <v/>
      </c>
      <c r="R72" s="206"/>
      <c r="S72" s="96">
        <f>'Budget Development'!$E71/12*S$3</f>
        <v>0</v>
      </c>
      <c r="T72" s="96" t="str">
        <f t="shared" si="272"/>
        <v/>
      </c>
      <c r="U72" s="86" t="str">
        <f t="shared" si="273"/>
        <v/>
      </c>
      <c r="V72" s="206"/>
      <c r="W72" s="96">
        <f>'Budget Development'!$E71/12*W$3</f>
        <v>0</v>
      </c>
      <c r="X72" s="96" t="str">
        <f t="shared" si="274"/>
        <v/>
      </c>
      <c r="Y72" s="86" t="str">
        <f t="shared" si="275"/>
        <v/>
      </c>
      <c r="Z72" s="206"/>
      <c r="AA72" s="96">
        <f>'Budget Development'!$E71/12*AA$3</f>
        <v>0</v>
      </c>
      <c r="AB72" s="96" t="str">
        <f t="shared" si="276"/>
        <v/>
      </c>
      <c r="AC72" s="86" t="str">
        <f t="shared" si="277"/>
        <v/>
      </c>
      <c r="AD72" s="206"/>
      <c r="AE72" s="96">
        <f>'Budget Development'!$E71/12*AE$3</f>
        <v>0</v>
      </c>
      <c r="AF72" s="96" t="str">
        <f t="shared" si="278"/>
        <v/>
      </c>
      <c r="AG72" s="86" t="str">
        <f t="shared" si="279"/>
        <v/>
      </c>
      <c r="AH72" s="206"/>
      <c r="AI72" s="96">
        <f>'Budget Development'!$E71/12*AI$3</f>
        <v>0</v>
      </c>
      <c r="AJ72" s="96" t="str">
        <f t="shared" si="280"/>
        <v/>
      </c>
      <c r="AK72" s="86" t="str">
        <f t="shared" si="281"/>
        <v/>
      </c>
      <c r="AL72" s="206"/>
      <c r="AM72" s="96">
        <f>'Budget Development'!$E71/12*AM$3</f>
        <v>0</v>
      </c>
      <c r="AN72" s="96" t="str">
        <f t="shared" si="282"/>
        <v/>
      </c>
      <c r="AO72" s="86" t="str">
        <f t="shared" si="283"/>
        <v/>
      </c>
      <c r="AP72" s="206"/>
      <c r="AQ72" s="96">
        <f>'Budget Development'!$E71/12*AQ$3</f>
        <v>0</v>
      </c>
      <c r="AR72" s="96" t="str">
        <f t="shared" si="284"/>
        <v/>
      </c>
      <c r="AS72" s="86" t="str">
        <f t="shared" si="285"/>
        <v/>
      </c>
      <c r="AT72" s="206"/>
      <c r="AU72" s="96">
        <f>'Budget Development'!$E71/12*AU$3</f>
        <v>0</v>
      </c>
      <c r="AV72" s="96" t="str">
        <f t="shared" si="286"/>
        <v/>
      </c>
      <c r="AW72" s="86" t="str">
        <f t="shared" si="287"/>
        <v/>
      </c>
    </row>
    <row r="73" spans="1:49" s="108" customFormat="1" ht="13.15">
      <c r="A73" s="133" t="str">
        <f>'Budget Development'!A71</f>
        <v>&lt;Placeholder&gt;</v>
      </c>
      <c r="B73" s="206"/>
      <c r="C73" s="96">
        <f>'Budget Development'!$E72/12*C$3</f>
        <v>0</v>
      </c>
      <c r="D73" s="96" t="str">
        <f t="shared" si="288"/>
        <v/>
      </c>
      <c r="E73" s="86" t="str">
        <f t="shared" si="289"/>
        <v/>
      </c>
      <c r="F73" s="206"/>
      <c r="G73" s="96">
        <f>'Budget Development'!$E72/12*G$3</f>
        <v>0</v>
      </c>
      <c r="H73" s="96" t="str">
        <f t="shared" si="266"/>
        <v/>
      </c>
      <c r="I73" s="86" t="str">
        <f t="shared" si="267"/>
        <v/>
      </c>
      <c r="J73" s="206"/>
      <c r="K73" s="96">
        <f>'Budget Development'!$E72/12*K$3</f>
        <v>0</v>
      </c>
      <c r="L73" s="96" t="str">
        <f t="shared" si="268"/>
        <v/>
      </c>
      <c r="M73" s="86" t="str">
        <f t="shared" si="269"/>
        <v/>
      </c>
      <c r="N73" s="206"/>
      <c r="O73" s="96">
        <f>'Budget Development'!$E72/12*O$3</f>
        <v>0</v>
      </c>
      <c r="P73" s="96" t="str">
        <f t="shared" si="270"/>
        <v/>
      </c>
      <c r="Q73" s="86" t="str">
        <f t="shared" si="271"/>
        <v/>
      </c>
      <c r="R73" s="206"/>
      <c r="S73" s="96">
        <f>'Budget Development'!$E72/12*S$3</f>
        <v>0</v>
      </c>
      <c r="T73" s="96" t="str">
        <f t="shared" si="272"/>
        <v/>
      </c>
      <c r="U73" s="86" t="str">
        <f t="shared" si="273"/>
        <v/>
      </c>
      <c r="V73" s="206"/>
      <c r="W73" s="96">
        <f>'Budget Development'!$E72/12*W$3</f>
        <v>0</v>
      </c>
      <c r="X73" s="96" t="str">
        <f t="shared" si="274"/>
        <v/>
      </c>
      <c r="Y73" s="86" t="str">
        <f t="shared" si="275"/>
        <v/>
      </c>
      <c r="Z73" s="206"/>
      <c r="AA73" s="96">
        <f>'Budget Development'!$E72/12*AA$3</f>
        <v>0</v>
      </c>
      <c r="AB73" s="96" t="str">
        <f t="shared" si="276"/>
        <v/>
      </c>
      <c r="AC73" s="86" t="str">
        <f t="shared" si="277"/>
        <v/>
      </c>
      <c r="AD73" s="206"/>
      <c r="AE73" s="96">
        <f>'Budget Development'!$E72/12*AE$3</f>
        <v>0</v>
      </c>
      <c r="AF73" s="96" t="str">
        <f t="shared" si="278"/>
        <v/>
      </c>
      <c r="AG73" s="86" t="str">
        <f t="shared" si="279"/>
        <v/>
      </c>
      <c r="AH73" s="206"/>
      <c r="AI73" s="96">
        <f>'Budget Development'!$E72/12*AI$3</f>
        <v>0</v>
      </c>
      <c r="AJ73" s="96" t="str">
        <f t="shared" si="280"/>
        <v/>
      </c>
      <c r="AK73" s="86" t="str">
        <f t="shared" si="281"/>
        <v/>
      </c>
      <c r="AL73" s="206"/>
      <c r="AM73" s="96">
        <f>'Budget Development'!$E72/12*AM$3</f>
        <v>0</v>
      </c>
      <c r="AN73" s="96" t="str">
        <f t="shared" si="282"/>
        <v/>
      </c>
      <c r="AO73" s="86" t="str">
        <f t="shared" si="283"/>
        <v/>
      </c>
      <c r="AP73" s="206"/>
      <c r="AQ73" s="96">
        <f>'Budget Development'!$E72/12*AQ$3</f>
        <v>0</v>
      </c>
      <c r="AR73" s="96" t="str">
        <f t="shared" si="284"/>
        <v/>
      </c>
      <c r="AS73" s="86" t="str">
        <f t="shared" si="285"/>
        <v/>
      </c>
      <c r="AT73" s="206"/>
      <c r="AU73" s="96">
        <f>'Budget Development'!$E72/12*AU$3</f>
        <v>0</v>
      </c>
      <c r="AV73" s="96" t="str">
        <f t="shared" si="286"/>
        <v/>
      </c>
      <c r="AW73" s="86" t="str">
        <f t="shared" si="287"/>
        <v/>
      </c>
    </row>
    <row r="74" spans="1:49" s="108" customFormat="1" ht="13.15">
      <c r="A74" s="133" t="str">
        <f>'Budget Development'!A72</f>
        <v>&lt;Placeholder&gt;</v>
      </c>
      <c r="B74" s="206"/>
      <c r="C74" s="96">
        <f>'Budget Development'!$E73/12*C$3</f>
        <v>0</v>
      </c>
      <c r="D74" s="96" t="str">
        <f t="shared" si="288"/>
        <v/>
      </c>
      <c r="E74" s="86" t="str">
        <f t="shared" si="289"/>
        <v/>
      </c>
      <c r="F74" s="206"/>
      <c r="G74" s="96">
        <f>'Budget Development'!$E73/12*G$3</f>
        <v>0</v>
      </c>
      <c r="H74" s="96" t="str">
        <f t="shared" si="266"/>
        <v/>
      </c>
      <c r="I74" s="86" t="str">
        <f t="shared" si="267"/>
        <v/>
      </c>
      <c r="J74" s="206"/>
      <c r="K74" s="96">
        <f>'Budget Development'!$E73/12*K$3</f>
        <v>0</v>
      </c>
      <c r="L74" s="96" t="str">
        <f t="shared" si="268"/>
        <v/>
      </c>
      <c r="M74" s="86" t="str">
        <f t="shared" si="269"/>
        <v/>
      </c>
      <c r="N74" s="206"/>
      <c r="O74" s="96">
        <f>'Budget Development'!$E73/12*O$3</f>
        <v>0</v>
      </c>
      <c r="P74" s="96" t="str">
        <f t="shared" si="270"/>
        <v/>
      </c>
      <c r="Q74" s="86" t="str">
        <f t="shared" si="271"/>
        <v/>
      </c>
      <c r="R74" s="206"/>
      <c r="S74" s="96">
        <f>'Budget Development'!$E73/12*S$3</f>
        <v>0</v>
      </c>
      <c r="T74" s="96" t="str">
        <f t="shared" si="272"/>
        <v/>
      </c>
      <c r="U74" s="86" t="str">
        <f t="shared" si="273"/>
        <v/>
      </c>
      <c r="V74" s="206"/>
      <c r="W74" s="96">
        <f>'Budget Development'!$E73/12*W$3</f>
        <v>0</v>
      </c>
      <c r="X74" s="96" t="str">
        <f t="shared" si="274"/>
        <v/>
      </c>
      <c r="Y74" s="86" t="str">
        <f t="shared" si="275"/>
        <v/>
      </c>
      <c r="Z74" s="206"/>
      <c r="AA74" s="96">
        <f>'Budget Development'!$E73/12*AA$3</f>
        <v>0</v>
      </c>
      <c r="AB74" s="96" t="str">
        <f t="shared" si="276"/>
        <v/>
      </c>
      <c r="AC74" s="86" t="str">
        <f t="shared" si="277"/>
        <v/>
      </c>
      <c r="AD74" s="206"/>
      <c r="AE74" s="96">
        <f>'Budget Development'!$E73/12*AE$3</f>
        <v>0</v>
      </c>
      <c r="AF74" s="96" t="str">
        <f t="shared" si="278"/>
        <v/>
      </c>
      <c r="AG74" s="86" t="str">
        <f t="shared" si="279"/>
        <v/>
      </c>
      <c r="AH74" s="206"/>
      <c r="AI74" s="96">
        <f>'Budget Development'!$E73/12*AI$3</f>
        <v>0</v>
      </c>
      <c r="AJ74" s="96" t="str">
        <f t="shared" si="280"/>
        <v/>
      </c>
      <c r="AK74" s="86" t="str">
        <f t="shared" si="281"/>
        <v/>
      </c>
      <c r="AL74" s="206"/>
      <c r="AM74" s="96">
        <f>'Budget Development'!$E73/12*AM$3</f>
        <v>0</v>
      </c>
      <c r="AN74" s="96" t="str">
        <f t="shared" si="282"/>
        <v/>
      </c>
      <c r="AO74" s="86" t="str">
        <f t="shared" si="283"/>
        <v/>
      </c>
      <c r="AP74" s="206"/>
      <c r="AQ74" s="96">
        <f>'Budget Development'!$E73/12*AQ$3</f>
        <v>0</v>
      </c>
      <c r="AR74" s="96" t="str">
        <f t="shared" si="284"/>
        <v/>
      </c>
      <c r="AS74" s="86" t="str">
        <f t="shared" si="285"/>
        <v/>
      </c>
      <c r="AT74" s="206"/>
      <c r="AU74" s="96">
        <f>'Budget Development'!$E73/12*AU$3</f>
        <v>0</v>
      </c>
      <c r="AV74" s="96" t="str">
        <f t="shared" si="286"/>
        <v/>
      </c>
      <c r="AW74" s="86" t="str">
        <f t="shared" si="287"/>
        <v/>
      </c>
    </row>
    <row r="75" spans="1:49" s="108" customFormat="1" ht="13.15">
      <c r="A75" s="127" t="str">
        <f>'Budget Development'!A73</f>
        <v>Total Non-Operating or Other Expenses</v>
      </c>
      <c r="B75" s="115">
        <f>SUM(B71:B74)</f>
        <v>0</v>
      </c>
      <c r="C75" s="97">
        <f t="shared" ref="C75:D75" si="290">SUM(C71:C74)</f>
        <v>0</v>
      </c>
      <c r="D75" s="97">
        <f t="shared" si="290"/>
        <v>0</v>
      </c>
      <c r="E75" s="116" t="str">
        <f>IFERROR((B75/C75)-1,"")</f>
        <v/>
      </c>
      <c r="F75" s="115">
        <f>SUM(F71:F74)</f>
        <v>0</v>
      </c>
      <c r="G75" s="97">
        <f t="shared" ref="G75" si="291">SUM(G71:G74)</f>
        <v>0</v>
      </c>
      <c r="H75" s="97">
        <f t="shared" ref="H75" si="292">SUM(H71:H74)</f>
        <v>0</v>
      </c>
      <c r="I75" s="116" t="str">
        <f>IFERROR((F75/G75)-1,"")</f>
        <v/>
      </c>
      <c r="J75" s="115">
        <f>SUM(J71:J74)</f>
        <v>0</v>
      </c>
      <c r="K75" s="97">
        <f t="shared" ref="K75" si="293">SUM(K71:K74)</f>
        <v>0</v>
      </c>
      <c r="L75" s="97">
        <f t="shared" ref="L75" si="294">SUM(L71:L74)</f>
        <v>0</v>
      </c>
      <c r="M75" s="116" t="str">
        <f>IFERROR((J75/K75)-1,"")</f>
        <v/>
      </c>
      <c r="N75" s="115">
        <f>SUM(N71:N74)</f>
        <v>0</v>
      </c>
      <c r="O75" s="97">
        <f t="shared" ref="O75" si="295">SUM(O71:O74)</f>
        <v>0</v>
      </c>
      <c r="P75" s="97">
        <f t="shared" ref="P75" si="296">SUM(P71:P74)</f>
        <v>0</v>
      </c>
      <c r="Q75" s="116" t="str">
        <f>IFERROR((N75/O75)-1,"")</f>
        <v/>
      </c>
      <c r="R75" s="115">
        <f>SUM(R71:R74)</f>
        <v>0</v>
      </c>
      <c r="S75" s="97">
        <f t="shared" ref="S75" si="297">SUM(S71:S74)</f>
        <v>0</v>
      </c>
      <c r="T75" s="97">
        <f t="shared" ref="T75" si="298">SUM(T71:T74)</f>
        <v>0</v>
      </c>
      <c r="U75" s="116" t="str">
        <f>IFERROR((R75/S75)-1,"")</f>
        <v/>
      </c>
      <c r="V75" s="115">
        <f>SUM(V71:V74)</f>
        <v>0</v>
      </c>
      <c r="W75" s="97">
        <f t="shared" ref="W75" si="299">SUM(W71:W74)</f>
        <v>0</v>
      </c>
      <c r="X75" s="97">
        <f t="shared" ref="X75" si="300">SUM(X71:X74)</f>
        <v>0</v>
      </c>
      <c r="Y75" s="116" t="str">
        <f>IFERROR((V75/W75)-1,"")</f>
        <v/>
      </c>
      <c r="Z75" s="115">
        <f>SUM(Z71:Z74)</f>
        <v>0</v>
      </c>
      <c r="AA75" s="97">
        <f t="shared" ref="AA75" si="301">SUM(AA71:AA74)</f>
        <v>0</v>
      </c>
      <c r="AB75" s="97">
        <f t="shared" ref="AB75" si="302">SUM(AB71:AB74)</f>
        <v>0</v>
      </c>
      <c r="AC75" s="116" t="str">
        <f>IFERROR((Z75/AA75)-1,"")</f>
        <v/>
      </c>
      <c r="AD75" s="115">
        <f>SUM(AD71:AD74)</f>
        <v>0</v>
      </c>
      <c r="AE75" s="97">
        <f t="shared" ref="AE75" si="303">SUM(AE71:AE74)</f>
        <v>0</v>
      </c>
      <c r="AF75" s="97">
        <f t="shared" ref="AF75" si="304">SUM(AF71:AF74)</f>
        <v>0</v>
      </c>
      <c r="AG75" s="116" t="str">
        <f>IFERROR((AD75/AE75)-1,"")</f>
        <v/>
      </c>
      <c r="AH75" s="115">
        <f>SUM(AH71:AH74)</f>
        <v>0</v>
      </c>
      <c r="AI75" s="97">
        <f t="shared" ref="AI75" si="305">SUM(AI71:AI74)</f>
        <v>0</v>
      </c>
      <c r="AJ75" s="97">
        <f t="shared" ref="AJ75" si="306">SUM(AJ71:AJ74)</f>
        <v>0</v>
      </c>
      <c r="AK75" s="116" t="str">
        <f>IFERROR((AH75/AI75)-1,"")</f>
        <v/>
      </c>
      <c r="AL75" s="115">
        <f>SUM(AL71:AL74)</f>
        <v>0</v>
      </c>
      <c r="AM75" s="97">
        <f t="shared" ref="AM75" si="307">SUM(AM71:AM74)</f>
        <v>0</v>
      </c>
      <c r="AN75" s="97">
        <f t="shared" ref="AN75" si="308">SUM(AN71:AN74)</f>
        <v>0</v>
      </c>
      <c r="AO75" s="116" t="str">
        <f>IFERROR((AL75/AM75)-1,"")</f>
        <v/>
      </c>
      <c r="AP75" s="115">
        <f>SUM(AP71:AP74)</f>
        <v>0</v>
      </c>
      <c r="AQ75" s="97">
        <f t="shared" ref="AQ75" si="309">SUM(AQ71:AQ74)</f>
        <v>0</v>
      </c>
      <c r="AR75" s="97">
        <f t="shared" ref="AR75" si="310">SUM(AR71:AR74)</f>
        <v>0</v>
      </c>
      <c r="AS75" s="116" t="str">
        <f>IFERROR((AP75/AQ75)-1,"")</f>
        <v/>
      </c>
      <c r="AT75" s="115">
        <f>SUM(AT71:AT74)</f>
        <v>0</v>
      </c>
      <c r="AU75" s="97">
        <f t="shared" ref="AU75" si="311">SUM(AU71:AU74)</f>
        <v>0</v>
      </c>
      <c r="AV75" s="97">
        <f t="shared" ref="AV75" si="312">SUM(AV71:AV74)</f>
        <v>0</v>
      </c>
      <c r="AW75" s="116" t="str">
        <f>IFERROR((AT75/AU75)-1,"")</f>
        <v/>
      </c>
    </row>
    <row r="76" spans="1:49" s="91" customFormat="1" ht="6" customHeight="1">
      <c r="A76" s="126"/>
      <c r="B76" s="112"/>
      <c r="C76" s="79"/>
      <c r="D76" s="79"/>
      <c r="E76" s="155"/>
      <c r="F76" s="112"/>
      <c r="G76" s="79"/>
      <c r="H76" s="79"/>
      <c r="I76" s="111"/>
      <c r="J76" s="112"/>
      <c r="K76" s="79"/>
      <c r="L76" s="79"/>
      <c r="M76" s="111"/>
      <c r="N76" s="112"/>
      <c r="O76" s="79"/>
      <c r="P76" s="79"/>
      <c r="Q76" s="111"/>
      <c r="R76" s="112"/>
      <c r="S76" s="79"/>
      <c r="T76" s="79"/>
      <c r="U76" s="111"/>
      <c r="V76" s="112"/>
      <c r="W76" s="79"/>
      <c r="X76" s="79"/>
      <c r="Y76" s="111"/>
      <c r="Z76" s="112"/>
      <c r="AA76" s="79"/>
      <c r="AB76" s="79"/>
      <c r="AC76" s="111"/>
      <c r="AD76" s="112"/>
      <c r="AE76" s="79"/>
      <c r="AF76" s="79"/>
      <c r="AG76" s="111"/>
      <c r="AH76" s="112"/>
      <c r="AI76" s="79"/>
      <c r="AJ76" s="79"/>
      <c r="AK76" s="111"/>
      <c r="AL76" s="112"/>
      <c r="AM76" s="79"/>
      <c r="AN76" s="79"/>
      <c r="AO76" s="111"/>
      <c r="AP76" s="112"/>
      <c r="AQ76" s="79"/>
      <c r="AR76" s="79"/>
      <c r="AS76" s="111"/>
      <c r="AT76" s="112"/>
      <c r="AU76" s="79"/>
      <c r="AV76" s="79"/>
      <c r="AW76" s="111"/>
    </row>
    <row r="77" spans="1:49" s="101" customFormat="1" ht="14.25" thickBot="1">
      <c r="A77" s="129" t="s">
        <v>0</v>
      </c>
      <c r="B77" s="152">
        <f>B38+B68+B75</f>
        <v>0</v>
      </c>
      <c r="C77" s="153">
        <f t="shared" ref="C77:D77" si="313">C38+C68+C75</f>
        <v>0</v>
      </c>
      <c r="D77" s="153">
        <f t="shared" si="313"/>
        <v>0</v>
      </c>
      <c r="E77" s="154" t="str">
        <f>IFERROR((B77/C77)-1,"")</f>
        <v/>
      </c>
      <c r="F77" s="152">
        <f>F38+F68+F75</f>
        <v>0</v>
      </c>
      <c r="G77" s="153">
        <f t="shared" ref="G77:H77" si="314">G38+G68+G75</f>
        <v>0</v>
      </c>
      <c r="H77" s="153">
        <f t="shared" si="314"/>
        <v>0</v>
      </c>
      <c r="I77" s="154" t="str">
        <f>IFERROR((F77/G77)-1,"")</f>
        <v/>
      </c>
      <c r="J77" s="152">
        <f>J38+J68+J75</f>
        <v>0</v>
      </c>
      <c r="K77" s="153">
        <f t="shared" ref="K77:L77" si="315">K38+K68+K75</f>
        <v>0</v>
      </c>
      <c r="L77" s="153">
        <f t="shared" si="315"/>
        <v>0</v>
      </c>
      <c r="M77" s="154" t="str">
        <f>IFERROR((J77/K77)-1,"")</f>
        <v/>
      </c>
      <c r="N77" s="152">
        <f>N38+N68+N75</f>
        <v>0</v>
      </c>
      <c r="O77" s="153">
        <f t="shared" ref="O77:P77" si="316">O38+O68+O75</f>
        <v>0</v>
      </c>
      <c r="P77" s="153">
        <f t="shared" si="316"/>
        <v>0</v>
      </c>
      <c r="Q77" s="154" t="str">
        <f>IFERROR((N77/O77)-1,"")</f>
        <v/>
      </c>
      <c r="R77" s="152">
        <f>R38+R68+R75</f>
        <v>0</v>
      </c>
      <c r="S77" s="153">
        <f t="shared" ref="S77:T77" si="317">S38+S68+S75</f>
        <v>0</v>
      </c>
      <c r="T77" s="153">
        <f t="shared" si="317"/>
        <v>0</v>
      </c>
      <c r="U77" s="154" t="str">
        <f>IFERROR((R77/S77)-1,"")</f>
        <v/>
      </c>
      <c r="V77" s="152">
        <f>V38+V68+V75</f>
        <v>0</v>
      </c>
      <c r="W77" s="153">
        <f t="shared" ref="W77:X77" si="318">W38+W68+W75</f>
        <v>0</v>
      </c>
      <c r="X77" s="153">
        <f t="shared" si="318"/>
        <v>0</v>
      </c>
      <c r="Y77" s="154" t="str">
        <f>IFERROR((V77/W77)-1,"")</f>
        <v/>
      </c>
      <c r="Z77" s="152">
        <f>Z38+Z68+Z75</f>
        <v>0</v>
      </c>
      <c r="AA77" s="153">
        <f t="shared" ref="AA77:AB77" si="319">AA38+AA68+AA75</f>
        <v>0</v>
      </c>
      <c r="AB77" s="153">
        <f t="shared" si="319"/>
        <v>0</v>
      </c>
      <c r="AC77" s="154" t="str">
        <f>IFERROR((Z77/AA77)-1,"")</f>
        <v/>
      </c>
      <c r="AD77" s="152">
        <f>AD38+AD68+AD75</f>
        <v>0</v>
      </c>
      <c r="AE77" s="153">
        <f t="shared" ref="AE77:AF77" si="320">AE38+AE68+AE75</f>
        <v>0</v>
      </c>
      <c r="AF77" s="153">
        <f t="shared" si="320"/>
        <v>0</v>
      </c>
      <c r="AG77" s="154" t="str">
        <f>IFERROR((AD77/AE77)-1,"")</f>
        <v/>
      </c>
      <c r="AH77" s="152">
        <f>AH38+AH68+AH75</f>
        <v>0</v>
      </c>
      <c r="AI77" s="153">
        <f t="shared" ref="AI77:AJ77" si="321">AI38+AI68+AI75</f>
        <v>0</v>
      </c>
      <c r="AJ77" s="153">
        <f t="shared" si="321"/>
        <v>0</v>
      </c>
      <c r="AK77" s="154" t="str">
        <f>IFERROR((AH77/AI77)-1,"")</f>
        <v/>
      </c>
      <c r="AL77" s="152">
        <f>AL38+AL68+AL75</f>
        <v>0</v>
      </c>
      <c r="AM77" s="153">
        <f t="shared" ref="AM77:AN77" si="322">AM38+AM68+AM75</f>
        <v>0</v>
      </c>
      <c r="AN77" s="153">
        <f t="shared" si="322"/>
        <v>0</v>
      </c>
      <c r="AO77" s="154" t="str">
        <f>IFERROR((AL77/AM77)-1,"")</f>
        <v/>
      </c>
      <c r="AP77" s="152">
        <f>AP38+AP68+AP75</f>
        <v>0</v>
      </c>
      <c r="AQ77" s="153">
        <f t="shared" ref="AQ77:AR77" si="323">AQ38+AQ68+AQ75</f>
        <v>0</v>
      </c>
      <c r="AR77" s="153">
        <f t="shared" si="323"/>
        <v>0</v>
      </c>
      <c r="AS77" s="154" t="str">
        <f>IFERROR((AP77/AQ77)-1,"")</f>
        <v/>
      </c>
      <c r="AT77" s="152">
        <f>AT38+AT68+AT75</f>
        <v>0</v>
      </c>
      <c r="AU77" s="153">
        <f t="shared" ref="AU77:AV77" si="324">AU38+AU68+AU75</f>
        <v>0</v>
      </c>
      <c r="AV77" s="153">
        <f t="shared" si="324"/>
        <v>0</v>
      </c>
      <c r="AW77" s="154" t="str">
        <f>IFERROR((AT77/AU77)-1,"")</f>
        <v/>
      </c>
    </row>
    <row r="78" spans="1:49" s="110" customFormat="1" ht="12" customHeight="1">
      <c r="A78" s="74"/>
      <c r="B78" s="75"/>
      <c r="C78" s="75"/>
      <c r="D78" s="75"/>
      <c r="E78" s="76"/>
      <c r="F78" s="75"/>
      <c r="G78" s="75"/>
      <c r="H78" s="75"/>
      <c r="I78" s="77"/>
      <c r="J78" s="75"/>
      <c r="K78" s="75"/>
      <c r="L78" s="75"/>
      <c r="M78" s="77"/>
      <c r="N78" s="75"/>
      <c r="O78" s="75"/>
      <c r="P78" s="75"/>
      <c r="Q78" s="77"/>
      <c r="R78" s="75"/>
      <c r="S78" s="75"/>
      <c r="T78" s="75"/>
      <c r="U78" s="77"/>
      <c r="V78" s="75"/>
      <c r="W78" s="75"/>
      <c r="X78" s="75"/>
      <c r="Y78" s="77"/>
      <c r="Z78" s="75"/>
      <c r="AA78" s="75"/>
      <c r="AB78" s="75"/>
      <c r="AC78" s="77"/>
      <c r="AD78" s="75"/>
      <c r="AE78" s="75"/>
      <c r="AF78" s="75"/>
      <c r="AG78" s="77"/>
      <c r="AH78" s="75"/>
      <c r="AI78" s="75"/>
      <c r="AJ78" s="75"/>
      <c r="AK78" s="77"/>
      <c r="AL78" s="75"/>
      <c r="AM78" s="75"/>
      <c r="AN78" s="75"/>
      <c r="AO78" s="77"/>
      <c r="AP78" s="75"/>
      <c r="AQ78" s="75"/>
      <c r="AR78" s="75"/>
      <c r="AS78" s="77"/>
      <c r="AT78" s="75"/>
      <c r="AU78" s="75"/>
      <c r="AV78" s="75"/>
      <c r="AW78" s="77"/>
    </row>
    <row r="79" spans="1:49" ht="13.15" thickBot="1">
      <c r="A79" s="68"/>
      <c r="B79" s="68"/>
      <c r="C79" s="68"/>
      <c r="D79" s="68"/>
      <c r="E79" s="68"/>
      <c r="F79" s="68"/>
      <c r="G79" s="68"/>
      <c r="H79" s="68"/>
      <c r="I79" s="78"/>
      <c r="J79" s="68"/>
      <c r="K79" s="68"/>
      <c r="L79" s="68"/>
      <c r="M79" s="78"/>
      <c r="N79" s="68"/>
      <c r="O79" s="68"/>
      <c r="P79" s="68"/>
      <c r="Q79" s="78"/>
      <c r="R79" s="68"/>
      <c r="S79" s="68"/>
      <c r="T79" s="68"/>
      <c r="U79" s="78"/>
      <c r="V79" s="68"/>
      <c r="W79" s="68"/>
      <c r="X79" s="68"/>
      <c r="Y79" s="78"/>
      <c r="Z79" s="68"/>
      <c r="AA79" s="68"/>
      <c r="AB79" s="68"/>
      <c r="AC79" s="78"/>
      <c r="AD79" s="68"/>
      <c r="AE79" s="68"/>
      <c r="AF79" s="68"/>
      <c r="AG79" s="78"/>
      <c r="AH79" s="68"/>
      <c r="AI79" s="68"/>
      <c r="AJ79" s="68"/>
      <c r="AK79" s="78"/>
      <c r="AL79" s="68"/>
      <c r="AM79" s="68"/>
      <c r="AN79" s="68"/>
      <c r="AO79" s="78"/>
      <c r="AP79" s="68"/>
      <c r="AQ79" s="68"/>
      <c r="AR79" s="68"/>
      <c r="AS79" s="78"/>
      <c r="AT79" s="68"/>
      <c r="AU79" s="68"/>
      <c r="AV79" s="68"/>
      <c r="AW79" s="78"/>
    </row>
    <row r="80" spans="1:49" s="73" customFormat="1" ht="17.25" customHeight="1">
      <c r="A80" s="44" t="s">
        <v>7</v>
      </c>
      <c r="B80" s="80"/>
      <c r="C80" s="81">
        <f>C4</f>
        <v>45839</v>
      </c>
      <c r="D80" s="82" t="str">
        <f>D4</f>
        <v>FY26</v>
      </c>
      <c r="E80" s="83"/>
      <c r="F80" s="80"/>
      <c r="G80" s="81">
        <f>G4</f>
        <v>45870</v>
      </c>
      <c r="H80" s="82" t="str">
        <f>H4</f>
        <v>FY26</v>
      </c>
      <c r="I80" s="83"/>
      <c r="J80" s="80"/>
      <c r="K80" s="81">
        <f>K4</f>
        <v>45901</v>
      </c>
      <c r="L80" s="82" t="str">
        <f>L4</f>
        <v>FY26</v>
      </c>
      <c r="M80" s="83"/>
      <c r="N80" s="80"/>
      <c r="O80" s="81">
        <f>O4</f>
        <v>45932</v>
      </c>
      <c r="P80" s="82" t="str">
        <f>P4</f>
        <v>FY26</v>
      </c>
      <c r="Q80" s="83"/>
      <c r="R80" s="80"/>
      <c r="S80" s="81">
        <f>S4</f>
        <v>45963</v>
      </c>
      <c r="T80" s="82" t="str">
        <f>T4</f>
        <v>FY26</v>
      </c>
      <c r="U80" s="83"/>
      <c r="V80" s="80"/>
      <c r="W80" s="81">
        <f>W4</f>
        <v>45994</v>
      </c>
      <c r="X80" s="82" t="str">
        <f>X4</f>
        <v>FY26</v>
      </c>
      <c r="Y80" s="83"/>
      <c r="Z80" s="80"/>
      <c r="AA80" s="81">
        <f>AA4</f>
        <v>46025</v>
      </c>
      <c r="AB80" s="82" t="str">
        <f>AB4</f>
        <v>FY26</v>
      </c>
      <c r="AC80" s="83"/>
      <c r="AD80" s="80"/>
      <c r="AE80" s="81">
        <f>AE4</f>
        <v>46056</v>
      </c>
      <c r="AF80" s="82" t="str">
        <f>AF4</f>
        <v>FY26</v>
      </c>
      <c r="AG80" s="83"/>
      <c r="AH80" s="80"/>
      <c r="AI80" s="81">
        <f>AI4</f>
        <v>46087</v>
      </c>
      <c r="AJ80" s="82" t="str">
        <f>AJ4</f>
        <v>FY26</v>
      </c>
      <c r="AK80" s="83"/>
      <c r="AL80" s="80"/>
      <c r="AM80" s="81">
        <f>AM4</f>
        <v>46118</v>
      </c>
      <c r="AN80" s="82" t="str">
        <f>AN4</f>
        <v>FY26</v>
      </c>
      <c r="AO80" s="83"/>
      <c r="AP80" s="80"/>
      <c r="AQ80" s="81">
        <f>AQ4</f>
        <v>46149</v>
      </c>
      <c r="AR80" s="82" t="str">
        <f>AR4</f>
        <v>FY26</v>
      </c>
      <c r="AS80" s="83"/>
      <c r="AT80" s="80"/>
      <c r="AU80" s="81">
        <f>AU4</f>
        <v>46180</v>
      </c>
      <c r="AV80" s="82" t="str">
        <f>AV4</f>
        <v>FY26</v>
      </c>
      <c r="AW80" s="83"/>
    </row>
    <row r="81" spans="1:49" ht="34.9">
      <c r="A81" s="45"/>
      <c r="B81" s="84" t="s">
        <v>44</v>
      </c>
      <c r="C81" s="67" t="s">
        <v>45</v>
      </c>
      <c r="D81" s="66" t="s">
        <v>46</v>
      </c>
      <c r="E81" s="85" t="s">
        <v>47</v>
      </c>
      <c r="F81" s="84" t="s">
        <v>44</v>
      </c>
      <c r="G81" s="67" t="s">
        <v>45</v>
      </c>
      <c r="H81" s="66" t="s">
        <v>46</v>
      </c>
      <c r="I81" s="85" t="s">
        <v>47</v>
      </c>
      <c r="J81" s="84" t="s">
        <v>44</v>
      </c>
      <c r="K81" s="67" t="s">
        <v>45</v>
      </c>
      <c r="L81" s="66" t="s">
        <v>46</v>
      </c>
      <c r="M81" s="85" t="s">
        <v>47</v>
      </c>
      <c r="N81" s="84" t="s">
        <v>44</v>
      </c>
      <c r="O81" s="67" t="s">
        <v>45</v>
      </c>
      <c r="P81" s="66" t="s">
        <v>46</v>
      </c>
      <c r="Q81" s="85" t="s">
        <v>47</v>
      </c>
      <c r="R81" s="84" t="s">
        <v>44</v>
      </c>
      <c r="S81" s="67" t="s">
        <v>45</v>
      </c>
      <c r="T81" s="66" t="s">
        <v>46</v>
      </c>
      <c r="U81" s="85" t="s">
        <v>47</v>
      </c>
      <c r="V81" s="84" t="s">
        <v>44</v>
      </c>
      <c r="W81" s="67" t="s">
        <v>45</v>
      </c>
      <c r="X81" s="66" t="s">
        <v>46</v>
      </c>
      <c r="Y81" s="85" t="s">
        <v>47</v>
      </c>
      <c r="Z81" s="84" t="s">
        <v>44</v>
      </c>
      <c r="AA81" s="67" t="s">
        <v>45</v>
      </c>
      <c r="AB81" s="66" t="s">
        <v>46</v>
      </c>
      <c r="AC81" s="85" t="s">
        <v>47</v>
      </c>
      <c r="AD81" s="84" t="s">
        <v>44</v>
      </c>
      <c r="AE81" s="67" t="s">
        <v>45</v>
      </c>
      <c r="AF81" s="66" t="s">
        <v>46</v>
      </c>
      <c r="AG81" s="85" t="s">
        <v>47</v>
      </c>
      <c r="AH81" s="84" t="s">
        <v>44</v>
      </c>
      <c r="AI81" s="67" t="s">
        <v>45</v>
      </c>
      <c r="AJ81" s="66" t="s">
        <v>46</v>
      </c>
      <c r="AK81" s="85" t="s">
        <v>47</v>
      </c>
      <c r="AL81" s="84" t="s">
        <v>44</v>
      </c>
      <c r="AM81" s="67" t="s">
        <v>45</v>
      </c>
      <c r="AN81" s="66" t="s">
        <v>46</v>
      </c>
      <c r="AO81" s="85" t="s">
        <v>47</v>
      </c>
      <c r="AP81" s="84" t="s">
        <v>44</v>
      </c>
      <c r="AQ81" s="67" t="s">
        <v>45</v>
      </c>
      <c r="AR81" s="66" t="s">
        <v>46</v>
      </c>
      <c r="AS81" s="85" t="s">
        <v>47</v>
      </c>
      <c r="AT81" s="84" t="s">
        <v>44</v>
      </c>
      <c r="AU81" s="67" t="s">
        <v>45</v>
      </c>
      <c r="AV81" s="66" t="s">
        <v>46</v>
      </c>
      <c r="AW81" s="85" t="s">
        <v>47</v>
      </c>
    </row>
    <row r="82" spans="1:49" ht="13.15">
      <c r="A82" s="34" t="s">
        <v>8</v>
      </c>
      <c r="B82" s="173">
        <f>B23</f>
        <v>0</v>
      </c>
      <c r="C82" s="174">
        <f>C23</f>
        <v>0</v>
      </c>
      <c r="D82" s="96">
        <f>B82-C82</f>
        <v>0</v>
      </c>
      <c r="E82" s="86" t="str">
        <f t="shared" ref="E82:E84" si="325">IF(ISBLANK(B82),"",IFERROR((B82/C82)-1,""))</f>
        <v/>
      </c>
      <c r="F82" s="173">
        <f>F23</f>
        <v>0</v>
      </c>
      <c r="G82" s="174">
        <f>G23</f>
        <v>0</v>
      </c>
      <c r="H82" s="96">
        <f>F82-G82</f>
        <v>0</v>
      </c>
      <c r="I82" s="86" t="str">
        <f t="shared" ref="I82:I84" si="326">IF(ISBLANK(F82),"",IFERROR((F82/G82)-1,""))</f>
        <v/>
      </c>
      <c r="J82" s="173">
        <f>J23</f>
        <v>0</v>
      </c>
      <c r="K82" s="174">
        <f>K23</f>
        <v>0</v>
      </c>
      <c r="L82" s="96">
        <f>J82-K82</f>
        <v>0</v>
      </c>
      <c r="M82" s="86" t="str">
        <f t="shared" ref="M82:M84" si="327">IF(ISBLANK(J82),"",IFERROR((J82/K82)-1,""))</f>
        <v/>
      </c>
      <c r="N82" s="173">
        <f>N23</f>
        <v>0</v>
      </c>
      <c r="O82" s="174">
        <f>O23</f>
        <v>0</v>
      </c>
      <c r="P82" s="96">
        <f>N82-O82</f>
        <v>0</v>
      </c>
      <c r="Q82" s="86" t="str">
        <f t="shared" ref="Q82:Q84" si="328">IF(ISBLANK(N82),"",IFERROR((N82/O82)-1,""))</f>
        <v/>
      </c>
      <c r="R82" s="173">
        <f>R23</f>
        <v>0</v>
      </c>
      <c r="S82" s="174">
        <f>S23</f>
        <v>0</v>
      </c>
      <c r="T82" s="96">
        <f>R82-S82</f>
        <v>0</v>
      </c>
      <c r="U82" s="86" t="str">
        <f t="shared" ref="U82:U84" si="329">IF(ISBLANK(R82),"",IFERROR((R82/S82)-1,""))</f>
        <v/>
      </c>
      <c r="V82" s="173">
        <f>V23</f>
        <v>0</v>
      </c>
      <c r="W82" s="174">
        <f>W23</f>
        <v>0</v>
      </c>
      <c r="X82" s="96">
        <f>V82-W82</f>
        <v>0</v>
      </c>
      <c r="Y82" s="86" t="str">
        <f t="shared" ref="Y82:Y84" si="330">IF(ISBLANK(V82),"",IFERROR((V82/W82)-1,""))</f>
        <v/>
      </c>
      <c r="Z82" s="173">
        <f>Z23</f>
        <v>0</v>
      </c>
      <c r="AA82" s="174">
        <f>AA23</f>
        <v>0</v>
      </c>
      <c r="AB82" s="96">
        <f>Z82-AA82</f>
        <v>0</v>
      </c>
      <c r="AC82" s="86" t="str">
        <f t="shared" ref="AC82:AC84" si="331">IF(ISBLANK(Z82),"",IFERROR((Z82/AA82)-1,""))</f>
        <v/>
      </c>
      <c r="AD82" s="173">
        <f>AD23</f>
        <v>0</v>
      </c>
      <c r="AE82" s="174">
        <f>AE23</f>
        <v>0</v>
      </c>
      <c r="AF82" s="96">
        <f>AD82-AE82</f>
        <v>0</v>
      </c>
      <c r="AG82" s="86" t="str">
        <f t="shared" ref="AG82:AG84" si="332">IF(ISBLANK(AD82),"",IFERROR((AD82/AE82)-1,""))</f>
        <v/>
      </c>
      <c r="AH82" s="173">
        <f>AH23</f>
        <v>0</v>
      </c>
      <c r="AI82" s="174">
        <f>AI23</f>
        <v>0</v>
      </c>
      <c r="AJ82" s="96">
        <f>AH82-AI82</f>
        <v>0</v>
      </c>
      <c r="AK82" s="86" t="str">
        <f t="shared" ref="AK82:AK84" si="333">IF(ISBLANK(AH82),"",IFERROR((AH82/AI82)-1,""))</f>
        <v/>
      </c>
      <c r="AL82" s="173">
        <f>AL23</f>
        <v>0</v>
      </c>
      <c r="AM82" s="174">
        <f>AM23</f>
        <v>0</v>
      </c>
      <c r="AN82" s="96">
        <f>AL82-AM82</f>
        <v>0</v>
      </c>
      <c r="AO82" s="86" t="str">
        <f t="shared" ref="AO82:AO84" si="334">IF(ISBLANK(AL82),"",IFERROR((AL82/AM82)-1,""))</f>
        <v/>
      </c>
      <c r="AP82" s="173">
        <f>AP23</f>
        <v>0</v>
      </c>
      <c r="AQ82" s="174">
        <f>AQ23</f>
        <v>0</v>
      </c>
      <c r="AR82" s="96">
        <f>AP82-AQ82</f>
        <v>0</v>
      </c>
      <c r="AS82" s="86" t="str">
        <f t="shared" ref="AS82:AS84" si="335">IF(ISBLANK(AP82),"",IFERROR((AP82/AQ82)-1,""))</f>
        <v/>
      </c>
      <c r="AT82" s="173">
        <f>AT23</f>
        <v>0</v>
      </c>
      <c r="AU82" s="174">
        <f>AU23</f>
        <v>0</v>
      </c>
      <c r="AV82" s="96">
        <f>AT82-AU82</f>
        <v>0</v>
      </c>
      <c r="AW82" s="86" t="str">
        <f t="shared" ref="AW82:AW84" si="336">IF(ISBLANK(AT82),"",IFERROR((AT82/AU82)-1,""))</f>
        <v/>
      </c>
    </row>
    <row r="83" spans="1:49" ht="13.15">
      <c r="A83" s="34" t="s">
        <v>9</v>
      </c>
      <c r="B83" s="173">
        <f>B77</f>
        <v>0</v>
      </c>
      <c r="C83" s="174">
        <f>C77</f>
        <v>0</v>
      </c>
      <c r="D83" s="96">
        <f>B83-C83</f>
        <v>0</v>
      </c>
      <c r="E83" s="86" t="str">
        <f t="shared" si="325"/>
        <v/>
      </c>
      <c r="F83" s="173">
        <f>F77</f>
        <v>0</v>
      </c>
      <c r="G83" s="174">
        <f>G77</f>
        <v>0</v>
      </c>
      <c r="H83" s="96">
        <f>F83-G83</f>
        <v>0</v>
      </c>
      <c r="I83" s="86" t="str">
        <f t="shared" si="326"/>
        <v/>
      </c>
      <c r="J83" s="173">
        <f>J77</f>
        <v>0</v>
      </c>
      <c r="K83" s="174">
        <f>K77</f>
        <v>0</v>
      </c>
      <c r="L83" s="96">
        <f>J83-K83</f>
        <v>0</v>
      </c>
      <c r="M83" s="86" t="str">
        <f t="shared" si="327"/>
        <v/>
      </c>
      <c r="N83" s="173">
        <f>N77</f>
        <v>0</v>
      </c>
      <c r="O83" s="174">
        <f>O77</f>
        <v>0</v>
      </c>
      <c r="P83" s="96">
        <f>N83-O83</f>
        <v>0</v>
      </c>
      <c r="Q83" s="86" t="str">
        <f t="shared" si="328"/>
        <v/>
      </c>
      <c r="R83" s="173">
        <f>R77</f>
        <v>0</v>
      </c>
      <c r="S83" s="174">
        <f>S77</f>
        <v>0</v>
      </c>
      <c r="T83" s="96">
        <f>R83-S83</f>
        <v>0</v>
      </c>
      <c r="U83" s="86" t="str">
        <f t="shared" si="329"/>
        <v/>
      </c>
      <c r="V83" s="173">
        <f>V77</f>
        <v>0</v>
      </c>
      <c r="W83" s="174">
        <f>W77</f>
        <v>0</v>
      </c>
      <c r="X83" s="96">
        <f>V83-W83</f>
        <v>0</v>
      </c>
      <c r="Y83" s="86" t="str">
        <f t="shared" si="330"/>
        <v/>
      </c>
      <c r="Z83" s="173">
        <f>Z77</f>
        <v>0</v>
      </c>
      <c r="AA83" s="174">
        <f>AA77</f>
        <v>0</v>
      </c>
      <c r="AB83" s="96">
        <f>Z83-AA83</f>
        <v>0</v>
      </c>
      <c r="AC83" s="86" t="str">
        <f t="shared" si="331"/>
        <v/>
      </c>
      <c r="AD83" s="173">
        <f>AD77</f>
        <v>0</v>
      </c>
      <c r="AE83" s="174">
        <f>AE77</f>
        <v>0</v>
      </c>
      <c r="AF83" s="96">
        <f>AD83-AE83</f>
        <v>0</v>
      </c>
      <c r="AG83" s="86" t="str">
        <f t="shared" si="332"/>
        <v/>
      </c>
      <c r="AH83" s="173">
        <f>AH77</f>
        <v>0</v>
      </c>
      <c r="AI83" s="174">
        <f>AI77</f>
        <v>0</v>
      </c>
      <c r="AJ83" s="96">
        <f>AH83-AI83</f>
        <v>0</v>
      </c>
      <c r="AK83" s="86" t="str">
        <f t="shared" si="333"/>
        <v/>
      </c>
      <c r="AL83" s="173">
        <f>AL77</f>
        <v>0</v>
      </c>
      <c r="AM83" s="174">
        <f>AM77</f>
        <v>0</v>
      </c>
      <c r="AN83" s="96">
        <f>AL83-AM83</f>
        <v>0</v>
      </c>
      <c r="AO83" s="86" t="str">
        <f t="shared" si="334"/>
        <v/>
      </c>
      <c r="AP83" s="173">
        <f>AP77</f>
        <v>0</v>
      </c>
      <c r="AQ83" s="174">
        <f>AQ77</f>
        <v>0</v>
      </c>
      <c r="AR83" s="96">
        <f>AP83-AQ83</f>
        <v>0</v>
      </c>
      <c r="AS83" s="86" t="str">
        <f t="shared" si="335"/>
        <v/>
      </c>
      <c r="AT83" s="173">
        <f>AT77</f>
        <v>0</v>
      </c>
      <c r="AU83" s="174">
        <f>AU77</f>
        <v>0</v>
      </c>
      <c r="AV83" s="96">
        <f>AT83-AU83</f>
        <v>0</v>
      </c>
      <c r="AW83" s="86" t="str">
        <f t="shared" si="336"/>
        <v/>
      </c>
    </row>
    <row r="84" spans="1:49" s="72" customFormat="1" ht="13.5" thickBot="1">
      <c r="A84" s="33" t="s">
        <v>43</v>
      </c>
      <c r="B84" s="175">
        <f>B82-B83</f>
        <v>0</v>
      </c>
      <c r="C84" s="176">
        <f>C82-C83</f>
        <v>0</v>
      </c>
      <c r="D84" s="177">
        <f>B84-C84</f>
        <v>0</v>
      </c>
      <c r="E84" s="87" t="str">
        <f t="shared" si="325"/>
        <v/>
      </c>
      <c r="F84" s="175">
        <f>F82-F83</f>
        <v>0</v>
      </c>
      <c r="G84" s="176">
        <f>G82-G83</f>
        <v>0</v>
      </c>
      <c r="H84" s="177">
        <f>F84-G84</f>
        <v>0</v>
      </c>
      <c r="I84" s="87" t="str">
        <f t="shared" si="326"/>
        <v/>
      </c>
      <c r="J84" s="175">
        <f>J82-J83</f>
        <v>0</v>
      </c>
      <c r="K84" s="176">
        <f>K82-K83</f>
        <v>0</v>
      </c>
      <c r="L84" s="177">
        <f>J84-K84</f>
        <v>0</v>
      </c>
      <c r="M84" s="87" t="str">
        <f t="shared" si="327"/>
        <v/>
      </c>
      <c r="N84" s="175">
        <f>N82-N83</f>
        <v>0</v>
      </c>
      <c r="O84" s="176">
        <f>O82-O83</f>
        <v>0</v>
      </c>
      <c r="P84" s="177">
        <f>N84-O84</f>
        <v>0</v>
      </c>
      <c r="Q84" s="87" t="str">
        <f t="shared" si="328"/>
        <v/>
      </c>
      <c r="R84" s="175">
        <f>R82-R83</f>
        <v>0</v>
      </c>
      <c r="S84" s="176">
        <f>S82-S83</f>
        <v>0</v>
      </c>
      <c r="T84" s="177">
        <f>R84-S84</f>
        <v>0</v>
      </c>
      <c r="U84" s="87" t="str">
        <f t="shared" si="329"/>
        <v/>
      </c>
      <c r="V84" s="175">
        <f>V82-V83</f>
        <v>0</v>
      </c>
      <c r="W84" s="176">
        <f>W82-W83</f>
        <v>0</v>
      </c>
      <c r="X84" s="177">
        <f>V84-W84</f>
        <v>0</v>
      </c>
      <c r="Y84" s="87" t="str">
        <f t="shared" si="330"/>
        <v/>
      </c>
      <c r="Z84" s="175">
        <f>Z82-Z83</f>
        <v>0</v>
      </c>
      <c r="AA84" s="176">
        <f>AA82-AA83</f>
        <v>0</v>
      </c>
      <c r="AB84" s="177">
        <f>Z84-AA84</f>
        <v>0</v>
      </c>
      <c r="AC84" s="87" t="str">
        <f t="shared" si="331"/>
        <v/>
      </c>
      <c r="AD84" s="175">
        <f>AD82-AD83</f>
        <v>0</v>
      </c>
      <c r="AE84" s="176">
        <f>AE82-AE83</f>
        <v>0</v>
      </c>
      <c r="AF84" s="177">
        <f>AD84-AE84</f>
        <v>0</v>
      </c>
      <c r="AG84" s="87" t="str">
        <f t="shared" si="332"/>
        <v/>
      </c>
      <c r="AH84" s="175">
        <f>AH82-AH83</f>
        <v>0</v>
      </c>
      <c r="AI84" s="176">
        <f>AI82-AI83</f>
        <v>0</v>
      </c>
      <c r="AJ84" s="177">
        <f>AH84-AI84</f>
        <v>0</v>
      </c>
      <c r="AK84" s="87" t="str">
        <f t="shared" si="333"/>
        <v/>
      </c>
      <c r="AL84" s="175">
        <f>AL82-AL83</f>
        <v>0</v>
      </c>
      <c r="AM84" s="176">
        <f>AM82-AM83</f>
        <v>0</v>
      </c>
      <c r="AN84" s="177">
        <f>AL84-AM84</f>
        <v>0</v>
      </c>
      <c r="AO84" s="87" t="str">
        <f t="shared" si="334"/>
        <v/>
      </c>
      <c r="AP84" s="175">
        <f>AP82-AP83</f>
        <v>0</v>
      </c>
      <c r="AQ84" s="176">
        <f>AQ82-AQ83</f>
        <v>0</v>
      </c>
      <c r="AR84" s="177">
        <f>AP84-AQ84</f>
        <v>0</v>
      </c>
      <c r="AS84" s="87" t="str">
        <f t="shared" si="335"/>
        <v/>
      </c>
      <c r="AT84" s="175">
        <f>AT82-AT83</f>
        <v>0</v>
      </c>
      <c r="AU84" s="176">
        <f>AU82-AU83</f>
        <v>0</v>
      </c>
      <c r="AV84" s="177">
        <f>AT84-AU84</f>
        <v>0</v>
      </c>
      <c r="AW84" s="87" t="str">
        <f t="shared" si="336"/>
        <v/>
      </c>
    </row>
    <row r="85" spans="1:49" ht="12.75">
      <c r="A85" s="32"/>
      <c r="B85" s="32"/>
      <c r="C85" s="32"/>
      <c r="D85" s="32"/>
      <c r="E85" s="31"/>
      <c r="F85" s="32"/>
      <c r="G85" s="32"/>
      <c r="H85" s="32"/>
      <c r="I85" s="35"/>
      <c r="J85" s="32"/>
      <c r="K85" s="32"/>
      <c r="L85" s="32"/>
      <c r="M85" s="35"/>
      <c r="N85" s="32"/>
      <c r="O85" s="32"/>
      <c r="P85" s="32"/>
      <c r="Q85" s="35"/>
      <c r="R85" s="32"/>
      <c r="S85" s="32"/>
      <c r="T85" s="32"/>
      <c r="U85" s="35"/>
      <c r="V85" s="32"/>
      <c r="W85" s="32"/>
      <c r="X85" s="32"/>
      <c r="Y85" s="35"/>
      <c r="Z85" s="32"/>
      <c r="AA85" s="32"/>
      <c r="AB85" s="32"/>
      <c r="AC85" s="35"/>
      <c r="AD85" s="32"/>
      <c r="AE85" s="32"/>
      <c r="AF85" s="32"/>
      <c r="AG85" s="35"/>
      <c r="AH85" s="32"/>
      <c r="AI85" s="32"/>
      <c r="AJ85" s="32"/>
      <c r="AK85" s="35"/>
      <c r="AL85" s="32"/>
      <c r="AM85" s="32"/>
      <c r="AN85" s="32"/>
      <c r="AO85" s="35"/>
      <c r="AP85" s="32"/>
      <c r="AQ85" s="32"/>
      <c r="AR85" s="32"/>
      <c r="AS85" s="35"/>
      <c r="AT85" s="32"/>
      <c r="AU85" s="32"/>
      <c r="AV85" s="32"/>
      <c r="AW85" s="35"/>
    </row>
    <row r="86" spans="1:49" ht="12.75">
      <c r="I86" s="1"/>
      <c r="M86" s="1"/>
      <c r="Q86" s="1"/>
      <c r="U86" s="1"/>
      <c r="Y86" s="1"/>
      <c r="AC86" s="1"/>
      <c r="AG86" s="1"/>
      <c r="AK86" s="1"/>
      <c r="AO86" s="1"/>
      <c r="AS86" s="1"/>
      <c r="AW86" s="1"/>
    </row>
    <row r="87" spans="1:49" ht="12.75">
      <c r="I87" s="1"/>
      <c r="M87" s="1"/>
      <c r="Q87" s="1"/>
      <c r="U87" s="1"/>
      <c r="Y87" s="1"/>
      <c r="AC87" s="1"/>
      <c r="AG87" s="1"/>
      <c r="AK87" s="1"/>
      <c r="AO87" s="1"/>
      <c r="AS87" s="1"/>
      <c r="AW87" s="1"/>
    </row>
    <row r="88" spans="1:49" ht="12.75">
      <c r="I88" s="1"/>
      <c r="M88" s="1"/>
      <c r="Q88" s="1"/>
      <c r="U88" s="1"/>
      <c r="Y88" s="1"/>
      <c r="AC88" s="1"/>
      <c r="AG88" s="1"/>
      <c r="AK88" s="1"/>
      <c r="AO88" s="1"/>
      <c r="AS88" s="1"/>
      <c r="AW88" s="1"/>
    </row>
    <row r="89" spans="1:49" ht="12.75">
      <c r="I89" s="1"/>
      <c r="M89" s="1"/>
      <c r="Q89" s="1"/>
      <c r="U89" s="1"/>
      <c r="Y89" s="1"/>
      <c r="AC89" s="1"/>
      <c r="AG89" s="1"/>
      <c r="AK89" s="1"/>
      <c r="AO89" s="1"/>
      <c r="AS89" s="1"/>
      <c r="AW89" s="1"/>
    </row>
    <row r="90" spans="1:49" ht="12.75">
      <c r="I90" s="1"/>
      <c r="M90" s="1"/>
      <c r="Q90" s="1"/>
      <c r="U90" s="1"/>
      <c r="Y90" s="1"/>
      <c r="AC90" s="1"/>
      <c r="AG90" s="1"/>
      <c r="AK90" s="1"/>
      <c r="AO90" s="1"/>
      <c r="AS90" s="1"/>
      <c r="AW90" s="1"/>
    </row>
    <row r="91" spans="1:49" ht="12.75">
      <c r="I91" s="1"/>
      <c r="M91" s="1"/>
      <c r="Q91" s="1"/>
      <c r="U91" s="1"/>
      <c r="Y91" s="1"/>
      <c r="AC91" s="1"/>
      <c r="AG91" s="1"/>
      <c r="AK91" s="1"/>
      <c r="AO91" s="1"/>
      <c r="AS91" s="1"/>
      <c r="AW91" s="1"/>
    </row>
    <row r="92" spans="1:49" ht="12.75">
      <c r="I92" s="1"/>
      <c r="M92" s="1"/>
      <c r="Q92" s="1"/>
      <c r="U92" s="1"/>
      <c r="Y92" s="1"/>
      <c r="AC92" s="1"/>
      <c r="AG92" s="1"/>
      <c r="AK92" s="1"/>
      <c r="AO92" s="1"/>
      <c r="AS92" s="1"/>
      <c r="AW92" s="1"/>
    </row>
    <row r="93" spans="1:49" ht="12.75">
      <c r="I93" s="1"/>
      <c r="M93" s="1"/>
      <c r="Q93" s="1"/>
      <c r="U93" s="1"/>
      <c r="Y93" s="1"/>
      <c r="AC93" s="1"/>
      <c r="AG93" s="1"/>
      <c r="AK93" s="1"/>
      <c r="AO93" s="1"/>
      <c r="AS93" s="1"/>
      <c r="AW93" s="1"/>
    </row>
    <row r="94" spans="1:49" ht="12.75">
      <c r="I94" s="1"/>
      <c r="M94" s="1"/>
      <c r="Q94" s="1"/>
      <c r="U94" s="1"/>
      <c r="Y94" s="1"/>
      <c r="AC94" s="1"/>
      <c r="AG94" s="1"/>
      <c r="AK94" s="1"/>
      <c r="AO94" s="1"/>
      <c r="AS94" s="1"/>
      <c r="AW94" s="1"/>
    </row>
    <row r="95" spans="1:49" ht="12.75">
      <c r="I95" s="1"/>
      <c r="M95" s="1"/>
      <c r="Q95" s="1"/>
      <c r="U95" s="1"/>
      <c r="Y95" s="1"/>
      <c r="AC95" s="1"/>
      <c r="AG95" s="1"/>
      <c r="AK95" s="1"/>
      <c r="AO95" s="1"/>
      <c r="AS95" s="1"/>
      <c r="AW95" s="1"/>
    </row>
    <row r="96" spans="1:49" ht="12.75">
      <c r="I96" s="1"/>
      <c r="M96" s="1"/>
      <c r="Q96" s="1"/>
      <c r="U96" s="1"/>
      <c r="Y96" s="1"/>
      <c r="AC96" s="1"/>
      <c r="AG96" s="1"/>
      <c r="AK96" s="1"/>
      <c r="AO96" s="1"/>
      <c r="AS96" s="1"/>
      <c r="AW96" s="1"/>
    </row>
    <row r="97" spans="9:49" ht="12.75">
      <c r="I97" s="1"/>
      <c r="M97" s="1"/>
      <c r="Q97" s="1"/>
      <c r="U97" s="1"/>
      <c r="Y97" s="1"/>
      <c r="AC97" s="1"/>
      <c r="AG97" s="1"/>
      <c r="AK97" s="1"/>
      <c r="AO97" s="1"/>
      <c r="AS97" s="1"/>
      <c r="AW97" s="1"/>
    </row>
    <row r="98" spans="9:49" ht="12.75">
      <c r="I98" s="1"/>
      <c r="M98" s="1"/>
      <c r="Q98" s="1"/>
      <c r="U98" s="1"/>
      <c r="Y98" s="1"/>
      <c r="AC98" s="1"/>
      <c r="AG98" s="1"/>
      <c r="AK98" s="1"/>
      <c r="AO98" s="1"/>
      <c r="AS98" s="1"/>
      <c r="AW98" s="1"/>
    </row>
    <row r="99" spans="9:49" ht="12.75">
      <c r="I99" s="1"/>
      <c r="M99" s="1"/>
      <c r="Q99" s="1"/>
      <c r="U99" s="1"/>
      <c r="Y99" s="1"/>
      <c r="AC99" s="1"/>
      <c r="AG99" s="1"/>
      <c r="AK99" s="1"/>
      <c r="AO99" s="1"/>
      <c r="AS99" s="1"/>
      <c r="AW99" s="1"/>
    </row>
    <row r="100" spans="9:49" ht="12.75">
      <c r="I100" s="1"/>
      <c r="M100" s="1"/>
      <c r="Q100" s="1"/>
      <c r="U100" s="1"/>
      <c r="Y100" s="1"/>
      <c r="AC100" s="1"/>
      <c r="AG100" s="1"/>
      <c r="AK100" s="1"/>
      <c r="AO100" s="1"/>
      <c r="AS100" s="1"/>
      <c r="AW100" s="1"/>
    </row>
    <row r="101" spans="9:49" ht="12.75">
      <c r="I101" s="1"/>
      <c r="M101" s="1"/>
      <c r="Q101" s="1"/>
      <c r="U101" s="1"/>
      <c r="Y101" s="1"/>
      <c r="AC101" s="1"/>
      <c r="AG101" s="1"/>
      <c r="AK101" s="1"/>
      <c r="AO101" s="1"/>
      <c r="AS101" s="1"/>
      <c r="AW101" s="1"/>
    </row>
    <row r="102" spans="9:49" ht="12.75">
      <c r="I102" s="1"/>
      <c r="M102" s="1"/>
      <c r="Q102" s="1"/>
      <c r="U102" s="1"/>
      <c r="Y102" s="1"/>
      <c r="AC102" s="1"/>
      <c r="AG102" s="1"/>
      <c r="AK102" s="1"/>
      <c r="AO102" s="1"/>
      <c r="AS102" s="1"/>
      <c r="AW102" s="1"/>
    </row>
    <row r="103" spans="9:49" ht="12.75">
      <c r="I103" s="1"/>
      <c r="M103" s="1"/>
      <c r="Q103" s="1"/>
      <c r="U103" s="1"/>
      <c r="Y103" s="1"/>
      <c r="AC103" s="1"/>
      <c r="AG103" s="1"/>
      <c r="AK103" s="1"/>
      <c r="AO103" s="1"/>
      <c r="AS103" s="1"/>
      <c r="AW103" s="1"/>
    </row>
    <row r="104" spans="9:49" ht="12.75">
      <c r="I104" s="1"/>
      <c r="M104" s="1"/>
      <c r="Q104" s="1"/>
      <c r="U104" s="1"/>
      <c r="Y104" s="1"/>
      <c r="AC104" s="1"/>
      <c r="AG104" s="1"/>
      <c r="AK104" s="1"/>
      <c r="AO104" s="1"/>
      <c r="AS104" s="1"/>
      <c r="AW104" s="1"/>
    </row>
    <row r="105" spans="9:49" ht="12.75">
      <c r="I105" s="1"/>
      <c r="M105" s="1"/>
      <c r="Q105" s="1"/>
      <c r="U105" s="1"/>
      <c r="Y105" s="1"/>
      <c r="AC105" s="1"/>
      <c r="AG105" s="1"/>
      <c r="AK105" s="1"/>
      <c r="AO105" s="1"/>
      <c r="AS105" s="1"/>
      <c r="AW105" s="1"/>
    </row>
    <row r="106" spans="9:49" ht="12.75">
      <c r="I106" s="1"/>
      <c r="M106" s="1"/>
      <c r="Q106" s="1"/>
      <c r="U106" s="1"/>
      <c r="Y106" s="1"/>
      <c r="AC106" s="1"/>
      <c r="AG106" s="1"/>
      <c r="AK106" s="1"/>
      <c r="AO106" s="1"/>
      <c r="AS106" s="1"/>
      <c r="AW106" s="1"/>
    </row>
    <row r="107" spans="9:49" ht="12.75">
      <c r="I107" s="1"/>
      <c r="M107" s="1"/>
      <c r="Q107" s="1"/>
      <c r="U107" s="1"/>
      <c r="Y107" s="1"/>
      <c r="AC107" s="1"/>
      <c r="AG107" s="1"/>
      <c r="AK107" s="1"/>
      <c r="AO107" s="1"/>
      <c r="AS107" s="1"/>
      <c r="AW107" s="1"/>
    </row>
    <row r="108" spans="9:49" ht="12.75">
      <c r="I108" s="1"/>
      <c r="M108" s="1"/>
      <c r="Q108" s="1"/>
      <c r="U108" s="1"/>
      <c r="Y108" s="1"/>
      <c r="AC108" s="1"/>
      <c r="AG108" s="1"/>
      <c r="AK108" s="1"/>
      <c r="AO108" s="1"/>
      <c r="AS108" s="1"/>
      <c r="AW108" s="1"/>
    </row>
    <row r="109" spans="9:49" ht="12.75">
      <c r="I109" s="1"/>
      <c r="M109" s="1"/>
      <c r="Q109" s="1"/>
      <c r="U109" s="1"/>
      <c r="Y109" s="1"/>
      <c r="AC109" s="1"/>
      <c r="AG109" s="1"/>
      <c r="AK109" s="1"/>
      <c r="AO109" s="1"/>
      <c r="AS109" s="1"/>
      <c r="AW109" s="1"/>
    </row>
    <row r="110" spans="9:49" ht="12.75">
      <c r="I110" s="1"/>
      <c r="M110" s="1"/>
      <c r="Q110" s="1"/>
      <c r="U110" s="1"/>
      <c r="Y110" s="1"/>
      <c r="AC110" s="1"/>
      <c r="AG110" s="1"/>
      <c r="AK110" s="1"/>
      <c r="AO110" s="1"/>
      <c r="AS110" s="1"/>
      <c r="AW110" s="1"/>
    </row>
    <row r="111" spans="9:49" ht="12.75">
      <c r="I111" s="1"/>
      <c r="M111" s="1"/>
      <c r="Q111" s="1"/>
      <c r="U111" s="1"/>
      <c r="Y111" s="1"/>
      <c r="AC111" s="1"/>
      <c r="AG111" s="1"/>
      <c r="AK111" s="1"/>
      <c r="AO111" s="1"/>
      <c r="AS111" s="1"/>
      <c r="AW111" s="1"/>
    </row>
    <row r="112" spans="9:49" ht="12.75">
      <c r="I112" s="1"/>
      <c r="M112" s="1"/>
      <c r="Q112" s="1"/>
      <c r="U112" s="1"/>
      <c r="Y112" s="1"/>
      <c r="AC112" s="1"/>
      <c r="AG112" s="1"/>
      <c r="AK112" s="1"/>
      <c r="AO112" s="1"/>
      <c r="AS112" s="1"/>
      <c r="AW112" s="1"/>
    </row>
    <row r="113" spans="9:49" ht="12.75">
      <c r="I113" s="1"/>
      <c r="M113" s="1"/>
      <c r="Q113" s="1"/>
      <c r="U113" s="1"/>
      <c r="Y113" s="1"/>
      <c r="AC113" s="1"/>
      <c r="AG113" s="1"/>
      <c r="AK113" s="1"/>
      <c r="AO113" s="1"/>
      <c r="AS113" s="1"/>
      <c r="AW113" s="1"/>
    </row>
    <row r="114" spans="9:49" ht="12.75">
      <c r="I114" s="1"/>
      <c r="M114" s="1"/>
      <c r="Q114" s="1"/>
      <c r="U114" s="1"/>
      <c r="Y114" s="1"/>
      <c r="AC114" s="1"/>
      <c r="AG114" s="1"/>
      <c r="AK114" s="1"/>
      <c r="AO114" s="1"/>
      <c r="AS114" s="1"/>
      <c r="AW114" s="1"/>
    </row>
    <row r="115" spans="9:49" ht="12.75">
      <c r="I115" s="1"/>
      <c r="M115" s="1"/>
      <c r="Q115" s="1"/>
      <c r="U115" s="1"/>
      <c r="Y115" s="1"/>
      <c r="AC115" s="1"/>
      <c r="AG115" s="1"/>
      <c r="AK115" s="1"/>
      <c r="AO115" s="1"/>
      <c r="AS115" s="1"/>
      <c r="AW115" s="1"/>
    </row>
    <row r="116" spans="9:49" ht="12.75">
      <c r="I116" s="1"/>
      <c r="M116" s="1"/>
      <c r="Q116" s="1"/>
      <c r="U116" s="1"/>
      <c r="Y116" s="1"/>
      <c r="AC116" s="1"/>
      <c r="AG116" s="1"/>
      <c r="AK116" s="1"/>
      <c r="AO116" s="1"/>
      <c r="AS116" s="1"/>
      <c r="AW116" s="1"/>
    </row>
    <row r="117" spans="9:49" ht="12.75">
      <c r="I117" s="1"/>
      <c r="M117" s="1"/>
      <c r="Q117" s="1"/>
      <c r="U117" s="1"/>
      <c r="Y117" s="1"/>
      <c r="AC117" s="1"/>
      <c r="AG117" s="1"/>
      <c r="AK117" s="1"/>
      <c r="AO117" s="1"/>
      <c r="AS117" s="1"/>
      <c r="AW117" s="1"/>
    </row>
    <row r="118" spans="9:49" ht="12.75">
      <c r="I118" s="1"/>
      <c r="M118" s="1"/>
      <c r="Q118" s="1"/>
      <c r="U118" s="1"/>
      <c r="Y118" s="1"/>
      <c r="AC118" s="1"/>
      <c r="AG118" s="1"/>
      <c r="AK118" s="1"/>
      <c r="AO118" s="1"/>
      <c r="AS118" s="1"/>
      <c r="AW118" s="1"/>
    </row>
    <row r="119" spans="9:49" ht="12.75">
      <c r="I119" s="1"/>
      <c r="M119" s="1"/>
      <c r="Q119" s="1"/>
      <c r="U119" s="1"/>
      <c r="Y119" s="1"/>
      <c r="AC119" s="1"/>
      <c r="AG119" s="1"/>
      <c r="AK119" s="1"/>
      <c r="AO119" s="1"/>
      <c r="AS119" s="1"/>
      <c r="AW119" s="1"/>
    </row>
    <row r="120" spans="9:49" ht="12.75">
      <c r="I120" s="1"/>
      <c r="M120" s="1"/>
      <c r="Q120" s="1"/>
      <c r="U120" s="1"/>
      <c r="Y120" s="1"/>
      <c r="AC120" s="1"/>
      <c r="AG120" s="1"/>
      <c r="AK120" s="1"/>
      <c r="AO120" s="1"/>
      <c r="AS120" s="1"/>
      <c r="AW120" s="1"/>
    </row>
    <row r="121" spans="9:49" ht="12.75">
      <c r="I121" s="1"/>
      <c r="M121" s="1"/>
      <c r="Q121" s="1"/>
      <c r="U121" s="1"/>
      <c r="Y121" s="1"/>
      <c r="AC121" s="1"/>
      <c r="AG121" s="1"/>
      <c r="AK121" s="1"/>
      <c r="AO121" s="1"/>
      <c r="AS121" s="1"/>
      <c r="AW121" s="1"/>
    </row>
    <row r="122" spans="9:49" ht="12.75">
      <c r="I122" s="1"/>
      <c r="M122" s="1"/>
      <c r="Q122" s="1"/>
      <c r="U122" s="1"/>
      <c r="Y122" s="1"/>
      <c r="AC122" s="1"/>
      <c r="AG122" s="1"/>
      <c r="AK122" s="1"/>
      <c r="AO122" s="1"/>
      <c r="AS122" s="1"/>
      <c r="AW122" s="1"/>
    </row>
    <row r="123" spans="9:49" ht="12.75">
      <c r="I123" s="1"/>
      <c r="M123" s="1"/>
      <c r="Q123" s="1"/>
      <c r="U123" s="1"/>
      <c r="Y123" s="1"/>
      <c r="AC123" s="1"/>
      <c r="AG123" s="1"/>
      <c r="AK123" s="1"/>
      <c r="AO123" s="1"/>
      <c r="AS123" s="1"/>
      <c r="AW123" s="1"/>
    </row>
    <row r="124" spans="9:49" ht="12.75">
      <c r="I124" s="1"/>
      <c r="M124" s="1"/>
      <c r="Q124" s="1"/>
      <c r="U124" s="1"/>
      <c r="Y124" s="1"/>
      <c r="AC124" s="1"/>
      <c r="AG124" s="1"/>
      <c r="AK124" s="1"/>
      <c r="AO124" s="1"/>
      <c r="AS124" s="1"/>
      <c r="AW124" s="1"/>
    </row>
    <row r="125" spans="9:49" ht="12.75">
      <c r="I125" s="1"/>
      <c r="M125" s="1"/>
      <c r="Q125" s="1"/>
      <c r="U125" s="1"/>
      <c r="Y125" s="1"/>
      <c r="AC125" s="1"/>
      <c r="AG125" s="1"/>
      <c r="AK125" s="1"/>
      <c r="AO125" s="1"/>
      <c r="AS125" s="1"/>
      <c r="AW125" s="1"/>
    </row>
    <row r="126" spans="9:49" ht="12.75">
      <c r="I126" s="1"/>
      <c r="M126" s="1"/>
      <c r="Q126" s="1"/>
      <c r="U126" s="1"/>
      <c r="Y126" s="1"/>
      <c r="AC126" s="1"/>
      <c r="AG126" s="1"/>
      <c r="AK126" s="1"/>
      <c r="AO126" s="1"/>
      <c r="AS126" s="1"/>
      <c r="AW126" s="1"/>
    </row>
    <row r="127" spans="9:49" ht="12.75">
      <c r="I127" s="1"/>
      <c r="M127" s="1"/>
      <c r="Q127" s="1"/>
      <c r="U127" s="1"/>
      <c r="Y127" s="1"/>
      <c r="AC127" s="1"/>
      <c r="AG127" s="1"/>
      <c r="AK127" s="1"/>
      <c r="AO127" s="1"/>
      <c r="AS127" s="1"/>
      <c r="AW127" s="1"/>
    </row>
    <row r="128" spans="9:49" ht="12.75">
      <c r="I128" s="1"/>
      <c r="M128" s="1"/>
      <c r="Q128" s="1"/>
      <c r="U128" s="1"/>
      <c r="Y128" s="1"/>
      <c r="AC128" s="1"/>
      <c r="AG128" s="1"/>
      <c r="AK128" s="1"/>
      <c r="AO128" s="1"/>
      <c r="AS128" s="1"/>
      <c r="AW128" s="1"/>
    </row>
    <row r="129" spans="9:49" ht="12.75">
      <c r="I129" s="1"/>
      <c r="M129" s="1"/>
      <c r="Q129" s="1"/>
      <c r="U129" s="1"/>
      <c r="Y129" s="1"/>
      <c r="AC129" s="1"/>
      <c r="AG129" s="1"/>
      <c r="AK129" s="1"/>
      <c r="AO129" s="1"/>
      <c r="AS129" s="1"/>
      <c r="AW129" s="1"/>
    </row>
    <row r="130" spans="9:49" ht="12.75">
      <c r="I130" s="1"/>
      <c r="M130" s="1"/>
      <c r="Q130" s="1"/>
      <c r="U130" s="1"/>
      <c r="Y130" s="1"/>
      <c r="AC130" s="1"/>
      <c r="AG130" s="1"/>
      <c r="AK130" s="1"/>
      <c r="AO130" s="1"/>
      <c r="AS130" s="1"/>
      <c r="AW130" s="1"/>
    </row>
    <row r="131" spans="9:49" ht="12.75">
      <c r="I131" s="1"/>
      <c r="M131" s="1"/>
      <c r="Q131" s="1"/>
      <c r="U131" s="1"/>
      <c r="Y131" s="1"/>
      <c r="AC131" s="1"/>
      <c r="AG131" s="1"/>
      <c r="AK131" s="1"/>
      <c r="AO131" s="1"/>
      <c r="AS131" s="1"/>
      <c r="AW131" s="1"/>
    </row>
    <row r="132" spans="9:49" ht="12.75">
      <c r="I132" s="1"/>
      <c r="M132" s="1"/>
      <c r="Q132" s="1"/>
      <c r="U132" s="1"/>
      <c r="Y132" s="1"/>
      <c r="AC132" s="1"/>
      <c r="AG132" s="1"/>
      <c r="AK132" s="1"/>
      <c r="AO132" s="1"/>
      <c r="AS132" s="1"/>
      <c r="AW132" s="1"/>
    </row>
    <row r="133" spans="9:49" ht="12.75">
      <c r="I133" s="1"/>
      <c r="M133" s="1"/>
      <c r="Q133" s="1"/>
      <c r="U133" s="1"/>
      <c r="Y133" s="1"/>
      <c r="AC133" s="1"/>
      <c r="AG133" s="1"/>
      <c r="AK133" s="1"/>
      <c r="AO133" s="1"/>
      <c r="AS133" s="1"/>
      <c r="AW133" s="1"/>
    </row>
    <row r="134" spans="9:49" ht="12.75">
      <c r="I134" s="1"/>
      <c r="M134" s="1"/>
      <c r="Q134" s="1"/>
      <c r="U134" s="1"/>
      <c r="Y134" s="1"/>
      <c r="AC134" s="1"/>
      <c r="AG134" s="1"/>
      <c r="AK134" s="1"/>
      <c r="AO134" s="1"/>
      <c r="AS134" s="1"/>
      <c r="AW134" s="1"/>
    </row>
    <row r="135" spans="9:49" ht="12.75">
      <c r="I135" s="1"/>
      <c r="M135" s="1"/>
      <c r="Q135" s="1"/>
      <c r="U135" s="1"/>
      <c r="Y135" s="1"/>
      <c r="AC135" s="1"/>
      <c r="AG135" s="1"/>
      <c r="AK135" s="1"/>
      <c r="AO135" s="1"/>
      <c r="AS135" s="1"/>
      <c r="AW135" s="1"/>
    </row>
    <row r="136" spans="9:49" ht="12.75">
      <c r="I136" s="1"/>
      <c r="M136" s="1"/>
      <c r="Q136" s="1"/>
      <c r="U136" s="1"/>
      <c r="Y136" s="1"/>
      <c r="AC136" s="1"/>
      <c r="AG136" s="1"/>
      <c r="AK136" s="1"/>
      <c r="AO136" s="1"/>
      <c r="AS136" s="1"/>
      <c r="AW136" s="1"/>
    </row>
    <row r="137" spans="9:49" ht="12.75">
      <c r="I137" s="1"/>
      <c r="M137" s="1"/>
      <c r="Q137" s="1"/>
      <c r="U137" s="1"/>
      <c r="Y137" s="1"/>
      <c r="AC137" s="1"/>
      <c r="AG137" s="1"/>
      <c r="AK137" s="1"/>
      <c r="AO137" s="1"/>
      <c r="AS137" s="1"/>
      <c r="AW137" s="1"/>
    </row>
    <row r="138" spans="9:49" ht="12.75">
      <c r="I138" s="1"/>
      <c r="M138" s="1"/>
      <c r="Q138" s="1"/>
      <c r="U138" s="1"/>
      <c r="Y138" s="1"/>
      <c r="AC138" s="1"/>
      <c r="AG138" s="1"/>
      <c r="AK138" s="1"/>
      <c r="AO138" s="1"/>
      <c r="AS138" s="1"/>
      <c r="AW138" s="1"/>
    </row>
    <row r="139" spans="9:49" ht="12.75">
      <c r="I139" s="1"/>
      <c r="M139" s="1"/>
      <c r="Q139" s="1"/>
      <c r="U139" s="1"/>
      <c r="Y139" s="1"/>
      <c r="AC139" s="1"/>
      <c r="AG139" s="1"/>
      <c r="AK139" s="1"/>
      <c r="AO139" s="1"/>
      <c r="AS139" s="1"/>
      <c r="AW139" s="1"/>
    </row>
    <row r="140" spans="9:49" ht="12.75">
      <c r="I140" s="1"/>
      <c r="M140" s="1"/>
      <c r="Q140" s="1"/>
      <c r="U140" s="1"/>
      <c r="Y140" s="1"/>
      <c r="AC140" s="1"/>
      <c r="AG140" s="1"/>
      <c r="AK140" s="1"/>
      <c r="AO140" s="1"/>
      <c r="AS140" s="1"/>
      <c r="AW140" s="1"/>
    </row>
    <row r="141" spans="9:49" ht="12.75">
      <c r="I141" s="1"/>
      <c r="M141" s="1"/>
      <c r="Q141" s="1"/>
      <c r="U141" s="1"/>
      <c r="Y141" s="1"/>
      <c r="AC141" s="1"/>
      <c r="AG141" s="1"/>
      <c r="AK141" s="1"/>
      <c r="AO141" s="1"/>
      <c r="AS141" s="1"/>
      <c r="AW141" s="1"/>
    </row>
    <row r="142" spans="9:49" ht="12.75">
      <c r="I142" s="1"/>
      <c r="M142" s="1"/>
      <c r="Q142" s="1"/>
      <c r="U142" s="1"/>
      <c r="Y142" s="1"/>
      <c r="AC142" s="1"/>
      <c r="AG142" s="1"/>
      <c r="AK142" s="1"/>
      <c r="AO142" s="1"/>
      <c r="AS142" s="1"/>
      <c r="AW142" s="1"/>
    </row>
    <row r="143" spans="9:49" ht="12.75">
      <c r="I143" s="1"/>
      <c r="M143" s="1"/>
      <c r="Q143" s="1"/>
      <c r="U143" s="1"/>
      <c r="Y143" s="1"/>
      <c r="AC143" s="1"/>
      <c r="AG143" s="1"/>
      <c r="AK143" s="1"/>
      <c r="AO143" s="1"/>
      <c r="AS143" s="1"/>
      <c r="AW143" s="1"/>
    </row>
    <row r="144" spans="9:49" ht="12.75">
      <c r="I144" s="1"/>
      <c r="M144" s="1"/>
      <c r="Q144" s="1"/>
      <c r="U144" s="1"/>
      <c r="Y144" s="1"/>
      <c r="AC144" s="1"/>
      <c r="AG144" s="1"/>
      <c r="AK144" s="1"/>
      <c r="AO144" s="1"/>
      <c r="AS144" s="1"/>
      <c r="AW144" s="1"/>
    </row>
    <row r="145" spans="9:49" ht="12.75">
      <c r="I145" s="1"/>
      <c r="M145" s="1"/>
      <c r="Q145" s="1"/>
      <c r="U145" s="1"/>
      <c r="Y145" s="1"/>
      <c r="AC145" s="1"/>
      <c r="AG145" s="1"/>
      <c r="AK145" s="1"/>
      <c r="AO145" s="1"/>
      <c r="AS145" s="1"/>
      <c r="AW145" s="1"/>
    </row>
    <row r="146" spans="9:49" ht="12.75">
      <c r="I146" s="1"/>
      <c r="M146" s="1"/>
      <c r="Q146" s="1"/>
      <c r="U146" s="1"/>
      <c r="Y146" s="1"/>
      <c r="AC146" s="1"/>
      <c r="AG146" s="1"/>
      <c r="AK146" s="1"/>
      <c r="AO146" s="1"/>
      <c r="AS146" s="1"/>
      <c r="AW146" s="1"/>
    </row>
    <row r="147" spans="9:49" ht="12.75">
      <c r="I147" s="1"/>
      <c r="M147" s="1"/>
      <c r="Q147" s="1"/>
      <c r="U147" s="1"/>
      <c r="Y147" s="1"/>
      <c r="AC147" s="1"/>
      <c r="AG147" s="1"/>
      <c r="AK147" s="1"/>
      <c r="AO147" s="1"/>
      <c r="AS147" s="1"/>
      <c r="AW147" s="1"/>
    </row>
    <row r="148" spans="9:49" ht="12.75">
      <c r="I148" s="1"/>
      <c r="M148" s="1"/>
      <c r="Q148" s="1"/>
      <c r="U148" s="1"/>
      <c r="Y148" s="1"/>
      <c r="AC148" s="1"/>
      <c r="AG148" s="1"/>
      <c r="AK148" s="1"/>
      <c r="AO148" s="1"/>
      <c r="AS148" s="1"/>
      <c r="AW148" s="1"/>
    </row>
    <row r="149" spans="9:49" ht="12.75">
      <c r="I149" s="1"/>
      <c r="M149" s="1"/>
      <c r="Q149" s="1"/>
      <c r="U149" s="1"/>
      <c r="Y149" s="1"/>
      <c r="AC149" s="1"/>
      <c r="AG149" s="1"/>
      <c r="AK149" s="1"/>
      <c r="AO149" s="1"/>
      <c r="AS149" s="1"/>
      <c r="AW149" s="1"/>
    </row>
    <row r="150" spans="9:49" ht="12.75">
      <c r="I150" s="1"/>
      <c r="M150" s="1"/>
      <c r="Q150" s="1"/>
      <c r="U150" s="1"/>
      <c r="Y150" s="1"/>
      <c r="AC150" s="1"/>
      <c r="AG150" s="1"/>
      <c r="AK150" s="1"/>
      <c r="AO150" s="1"/>
      <c r="AS150" s="1"/>
      <c r="AW150" s="1"/>
    </row>
    <row r="151" spans="9:49" ht="12.75">
      <c r="I151" s="1"/>
      <c r="M151" s="1"/>
      <c r="Q151" s="1"/>
      <c r="U151" s="1"/>
      <c r="Y151" s="1"/>
      <c r="AC151" s="1"/>
      <c r="AG151" s="1"/>
      <c r="AK151" s="1"/>
      <c r="AO151" s="1"/>
      <c r="AS151" s="1"/>
      <c r="AW151" s="1"/>
    </row>
    <row r="152" spans="9:49" ht="12.75">
      <c r="I152" s="1"/>
      <c r="M152" s="1"/>
      <c r="Q152" s="1"/>
      <c r="U152" s="1"/>
      <c r="Y152" s="1"/>
      <c r="AC152" s="1"/>
      <c r="AG152" s="1"/>
      <c r="AK152" s="1"/>
      <c r="AO152" s="1"/>
      <c r="AS152" s="1"/>
      <c r="AW152" s="1"/>
    </row>
    <row r="153" spans="9:49" ht="12.75">
      <c r="I153" s="1"/>
      <c r="M153" s="1"/>
      <c r="Q153" s="1"/>
      <c r="U153" s="1"/>
      <c r="Y153" s="1"/>
      <c r="AC153" s="1"/>
      <c r="AG153" s="1"/>
      <c r="AK153" s="1"/>
      <c r="AO153" s="1"/>
      <c r="AS153" s="1"/>
      <c r="AW153" s="1"/>
    </row>
    <row r="154" spans="9:49" ht="12.75">
      <c r="I154" s="1"/>
      <c r="M154" s="1"/>
      <c r="Q154" s="1"/>
      <c r="U154" s="1"/>
      <c r="Y154" s="1"/>
      <c r="AC154" s="1"/>
      <c r="AG154" s="1"/>
      <c r="AK154" s="1"/>
      <c r="AO154" s="1"/>
      <c r="AS154" s="1"/>
      <c r="AW154" s="1"/>
    </row>
    <row r="155" spans="9:49" ht="12.75">
      <c r="I155" s="1"/>
      <c r="M155" s="1"/>
      <c r="Q155" s="1"/>
      <c r="U155" s="1"/>
      <c r="Y155" s="1"/>
      <c r="AC155" s="1"/>
      <c r="AG155" s="1"/>
      <c r="AK155" s="1"/>
      <c r="AO155" s="1"/>
      <c r="AS155" s="1"/>
      <c r="AW155" s="1"/>
    </row>
    <row r="156" spans="9:49" ht="12.75">
      <c r="I156" s="1"/>
      <c r="M156" s="1"/>
      <c r="Q156" s="1"/>
      <c r="U156" s="1"/>
      <c r="Y156" s="1"/>
      <c r="AC156" s="1"/>
      <c r="AG156" s="1"/>
      <c r="AK156" s="1"/>
      <c r="AO156" s="1"/>
      <c r="AS156" s="1"/>
      <c r="AW156" s="1"/>
    </row>
    <row r="157" spans="9:49" ht="12.75">
      <c r="I157" s="1"/>
      <c r="M157" s="1"/>
      <c r="Q157" s="1"/>
      <c r="U157" s="1"/>
      <c r="Y157" s="1"/>
      <c r="AC157" s="1"/>
      <c r="AG157" s="1"/>
      <c r="AK157" s="1"/>
      <c r="AO157" s="1"/>
      <c r="AS157" s="1"/>
      <c r="AW157" s="1"/>
    </row>
    <row r="158" spans="9:49" ht="12.75">
      <c r="I158" s="1"/>
      <c r="M158" s="1"/>
      <c r="Q158" s="1"/>
      <c r="U158" s="1"/>
      <c r="Y158" s="1"/>
      <c r="AC158" s="1"/>
      <c r="AG158" s="1"/>
      <c r="AK158" s="1"/>
      <c r="AO158" s="1"/>
      <c r="AS158" s="1"/>
      <c r="AW158" s="1"/>
    </row>
    <row r="159" spans="9:49" ht="12.75">
      <c r="I159" s="1"/>
      <c r="M159" s="1"/>
      <c r="Q159" s="1"/>
      <c r="U159" s="1"/>
      <c r="Y159" s="1"/>
      <c r="AC159" s="1"/>
      <c r="AG159" s="1"/>
      <c r="AK159" s="1"/>
      <c r="AO159" s="1"/>
      <c r="AS159" s="1"/>
      <c r="AW159" s="1"/>
    </row>
    <row r="160" spans="9:49" ht="12.75">
      <c r="I160" s="1"/>
      <c r="M160" s="1"/>
      <c r="Q160" s="1"/>
      <c r="U160" s="1"/>
      <c r="Y160" s="1"/>
      <c r="AC160" s="1"/>
      <c r="AG160" s="1"/>
      <c r="AK160" s="1"/>
      <c r="AO160" s="1"/>
      <c r="AS160" s="1"/>
      <c r="AW160" s="1"/>
    </row>
    <row r="161" spans="9:49" ht="12.75">
      <c r="I161" s="1"/>
      <c r="M161" s="1"/>
      <c r="Q161" s="1"/>
      <c r="U161" s="1"/>
      <c r="Y161" s="1"/>
      <c r="AC161" s="1"/>
      <c r="AG161" s="1"/>
      <c r="AK161" s="1"/>
      <c r="AO161" s="1"/>
      <c r="AS161" s="1"/>
      <c r="AW161" s="1"/>
    </row>
    <row r="162" spans="9:49" ht="12.75">
      <c r="I162" s="1"/>
      <c r="M162" s="1"/>
      <c r="Q162" s="1"/>
      <c r="U162" s="1"/>
      <c r="Y162" s="1"/>
      <c r="AC162" s="1"/>
      <c r="AG162" s="1"/>
      <c r="AK162" s="1"/>
      <c r="AO162" s="1"/>
      <c r="AS162" s="1"/>
      <c r="AW162" s="1"/>
    </row>
    <row r="163" spans="9:49" ht="12.75">
      <c r="I163" s="1"/>
      <c r="M163" s="1"/>
      <c r="Q163" s="1"/>
      <c r="U163" s="1"/>
      <c r="Y163" s="1"/>
      <c r="AC163" s="1"/>
      <c r="AG163" s="1"/>
      <c r="AK163" s="1"/>
      <c r="AO163" s="1"/>
      <c r="AS163" s="1"/>
      <c r="AW163" s="1"/>
    </row>
    <row r="164" spans="9:49" ht="12.75">
      <c r="I164" s="1"/>
      <c r="M164" s="1"/>
      <c r="Q164" s="1"/>
      <c r="U164" s="1"/>
      <c r="Y164" s="1"/>
      <c r="AC164" s="1"/>
      <c r="AG164" s="1"/>
      <c r="AK164" s="1"/>
      <c r="AO164" s="1"/>
      <c r="AS164" s="1"/>
      <c r="AW164" s="1"/>
    </row>
    <row r="165" spans="9:49" ht="12.75">
      <c r="I165" s="1"/>
      <c r="M165" s="1"/>
      <c r="Q165" s="1"/>
      <c r="U165" s="1"/>
      <c r="Y165" s="1"/>
      <c r="AC165" s="1"/>
      <c r="AG165" s="1"/>
      <c r="AK165" s="1"/>
      <c r="AO165" s="1"/>
      <c r="AS165" s="1"/>
      <c r="AW165" s="1"/>
    </row>
    <row r="166" spans="9:49" ht="12.75">
      <c r="I166" s="1"/>
      <c r="M166" s="1"/>
      <c r="Q166" s="1"/>
      <c r="U166" s="1"/>
      <c r="Y166" s="1"/>
      <c r="AC166" s="1"/>
      <c r="AG166" s="1"/>
      <c r="AK166" s="1"/>
      <c r="AO166" s="1"/>
      <c r="AS166" s="1"/>
      <c r="AW166" s="1"/>
    </row>
    <row r="167" spans="9:49" ht="12.75">
      <c r="I167" s="1"/>
      <c r="M167" s="1"/>
      <c r="Q167" s="1"/>
      <c r="U167" s="1"/>
      <c r="Y167" s="1"/>
      <c r="AC167" s="1"/>
      <c r="AG167" s="1"/>
      <c r="AK167" s="1"/>
      <c r="AO167" s="1"/>
      <c r="AS167" s="1"/>
      <c r="AW167" s="1"/>
    </row>
    <row r="168" spans="9:49" ht="12.75">
      <c r="I168" s="1"/>
      <c r="M168" s="1"/>
      <c r="Q168" s="1"/>
      <c r="U168" s="1"/>
      <c r="Y168" s="1"/>
      <c r="AC168" s="1"/>
      <c r="AG168" s="1"/>
      <c r="AK168" s="1"/>
      <c r="AO168" s="1"/>
      <c r="AS168" s="1"/>
      <c r="AW168" s="1"/>
    </row>
    <row r="169" spans="9:49" ht="12.75">
      <c r="I169" s="1"/>
      <c r="M169" s="1"/>
      <c r="Q169" s="1"/>
      <c r="U169" s="1"/>
      <c r="Y169" s="1"/>
      <c r="AC169" s="1"/>
      <c r="AG169" s="1"/>
      <c r="AK169" s="1"/>
      <c r="AO169" s="1"/>
      <c r="AS169" s="1"/>
      <c r="AW169" s="1"/>
    </row>
    <row r="170" spans="9:49" ht="12.75">
      <c r="I170" s="1"/>
      <c r="M170" s="1"/>
      <c r="Q170" s="1"/>
      <c r="U170" s="1"/>
      <c r="Y170" s="1"/>
      <c r="AC170" s="1"/>
      <c r="AG170" s="1"/>
      <c r="AK170" s="1"/>
      <c r="AO170" s="1"/>
      <c r="AS170" s="1"/>
      <c r="AW170" s="1"/>
    </row>
    <row r="171" spans="9:49" ht="12.75">
      <c r="I171" s="1"/>
      <c r="M171" s="1"/>
      <c r="Q171" s="1"/>
      <c r="U171" s="1"/>
      <c r="Y171" s="1"/>
      <c r="AC171" s="1"/>
      <c r="AG171" s="1"/>
      <c r="AK171" s="1"/>
      <c r="AO171" s="1"/>
      <c r="AS171" s="1"/>
      <c r="AW171" s="1"/>
    </row>
    <row r="172" spans="9:49" ht="12.75">
      <c r="I172" s="1"/>
      <c r="M172" s="1"/>
      <c r="Q172" s="1"/>
      <c r="U172" s="1"/>
      <c r="Y172" s="1"/>
      <c r="AC172" s="1"/>
      <c r="AG172" s="1"/>
      <c r="AK172" s="1"/>
      <c r="AO172" s="1"/>
      <c r="AS172" s="1"/>
      <c r="AW172" s="1"/>
    </row>
    <row r="173" spans="9:49" ht="12.75">
      <c r="I173" s="1"/>
      <c r="M173" s="1"/>
      <c r="Q173" s="1"/>
      <c r="U173" s="1"/>
      <c r="Y173" s="1"/>
      <c r="AC173" s="1"/>
      <c r="AG173" s="1"/>
      <c r="AK173" s="1"/>
      <c r="AO173" s="1"/>
      <c r="AS173" s="1"/>
      <c r="AW173" s="1"/>
    </row>
    <row r="174" spans="9:49" ht="12.75">
      <c r="I174" s="1"/>
      <c r="M174" s="1"/>
      <c r="Q174" s="1"/>
      <c r="U174" s="1"/>
      <c r="Y174" s="1"/>
      <c r="AC174" s="1"/>
      <c r="AG174" s="1"/>
      <c r="AK174" s="1"/>
      <c r="AO174" s="1"/>
      <c r="AS174" s="1"/>
      <c r="AW174" s="1"/>
    </row>
    <row r="175" spans="9:49" ht="12.75">
      <c r="I175" s="1"/>
      <c r="M175" s="1"/>
      <c r="Q175" s="1"/>
      <c r="U175" s="1"/>
      <c r="Y175" s="1"/>
      <c r="AC175" s="1"/>
      <c r="AG175" s="1"/>
      <c r="AK175" s="1"/>
      <c r="AO175" s="1"/>
      <c r="AS175" s="1"/>
      <c r="AW175" s="1"/>
    </row>
    <row r="176" spans="9:49" ht="12.75">
      <c r="I176" s="1"/>
      <c r="M176" s="1"/>
      <c r="Q176" s="1"/>
      <c r="U176" s="1"/>
      <c r="Y176" s="1"/>
      <c r="AC176" s="1"/>
      <c r="AG176" s="1"/>
      <c r="AK176" s="1"/>
      <c r="AO176" s="1"/>
      <c r="AS176" s="1"/>
      <c r="AW176" s="1"/>
    </row>
    <row r="177" spans="9:49" ht="12.75">
      <c r="I177" s="1"/>
      <c r="M177" s="1"/>
      <c r="Q177" s="1"/>
      <c r="U177" s="1"/>
      <c r="Y177" s="1"/>
      <c r="AC177" s="1"/>
      <c r="AG177" s="1"/>
      <c r="AK177" s="1"/>
      <c r="AO177" s="1"/>
      <c r="AS177" s="1"/>
      <c r="AW177" s="1"/>
    </row>
    <row r="178" spans="9:49" ht="12.75">
      <c r="I178" s="1"/>
      <c r="M178" s="1"/>
      <c r="Q178" s="1"/>
      <c r="U178" s="1"/>
      <c r="Y178" s="1"/>
      <c r="AC178" s="1"/>
      <c r="AG178" s="1"/>
      <c r="AK178" s="1"/>
      <c r="AO178" s="1"/>
      <c r="AS178" s="1"/>
      <c r="AW178" s="1"/>
    </row>
    <row r="179" spans="9:49" ht="12.75">
      <c r="I179" s="1"/>
      <c r="M179" s="1"/>
      <c r="Q179" s="1"/>
      <c r="U179" s="1"/>
      <c r="Y179" s="1"/>
      <c r="AC179" s="1"/>
      <c r="AG179" s="1"/>
      <c r="AK179" s="1"/>
      <c r="AO179" s="1"/>
      <c r="AS179" s="1"/>
      <c r="AW179" s="1"/>
    </row>
    <row r="180" spans="9:49" ht="12.75">
      <c r="I180" s="1"/>
      <c r="M180" s="1"/>
      <c r="Q180" s="1"/>
      <c r="U180" s="1"/>
      <c r="Y180" s="1"/>
      <c r="AC180" s="1"/>
      <c r="AG180" s="1"/>
      <c r="AK180" s="1"/>
      <c r="AO180" s="1"/>
      <c r="AS180" s="1"/>
      <c r="AW180" s="1"/>
    </row>
    <row r="181" spans="9:49" ht="12.75">
      <c r="I181" s="1"/>
      <c r="M181" s="1"/>
      <c r="Q181" s="1"/>
      <c r="U181" s="1"/>
      <c r="Y181" s="1"/>
      <c r="AC181" s="1"/>
      <c r="AG181" s="1"/>
      <c r="AK181" s="1"/>
      <c r="AO181" s="1"/>
      <c r="AS181" s="1"/>
      <c r="AW181" s="1"/>
    </row>
    <row r="182" spans="9:49" ht="12.75">
      <c r="I182" s="1"/>
      <c r="M182" s="1"/>
      <c r="Q182" s="1"/>
      <c r="U182" s="1"/>
      <c r="Y182" s="1"/>
      <c r="AC182" s="1"/>
      <c r="AG182" s="1"/>
      <c r="AK182" s="1"/>
      <c r="AO182" s="1"/>
      <c r="AS182" s="1"/>
      <c r="AW182" s="1"/>
    </row>
    <row r="183" spans="9:49" ht="12.75">
      <c r="I183" s="1"/>
      <c r="M183" s="1"/>
      <c r="Q183" s="1"/>
      <c r="U183" s="1"/>
      <c r="Y183" s="1"/>
      <c r="AC183" s="1"/>
      <c r="AG183" s="1"/>
      <c r="AK183" s="1"/>
      <c r="AO183" s="1"/>
      <c r="AS183" s="1"/>
      <c r="AW183" s="1"/>
    </row>
    <row r="184" spans="9:49" ht="12.75">
      <c r="I184" s="1"/>
      <c r="M184" s="1"/>
      <c r="Q184" s="1"/>
      <c r="U184" s="1"/>
      <c r="Y184" s="1"/>
      <c r="AC184" s="1"/>
      <c r="AG184" s="1"/>
      <c r="AK184" s="1"/>
      <c r="AO184" s="1"/>
      <c r="AS184" s="1"/>
      <c r="AW184" s="1"/>
    </row>
    <row r="185" spans="9:49" ht="12.75">
      <c r="I185" s="1"/>
      <c r="M185" s="1"/>
      <c r="Q185" s="1"/>
      <c r="U185" s="1"/>
      <c r="Y185" s="1"/>
      <c r="AC185" s="1"/>
      <c r="AG185" s="1"/>
      <c r="AK185" s="1"/>
      <c r="AO185" s="1"/>
      <c r="AS185" s="1"/>
      <c r="AW185" s="1"/>
    </row>
    <row r="186" spans="9:49" ht="12.75">
      <c r="I186" s="1"/>
      <c r="M186" s="1"/>
      <c r="Q186" s="1"/>
      <c r="U186" s="1"/>
      <c r="Y186" s="1"/>
      <c r="AC186" s="1"/>
      <c r="AG186" s="1"/>
      <c r="AK186" s="1"/>
      <c r="AO186" s="1"/>
      <c r="AS186" s="1"/>
      <c r="AW186" s="1"/>
    </row>
    <row r="187" spans="9:49" ht="12.75">
      <c r="I187" s="1"/>
      <c r="M187" s="1"/>
      <c r="Q187" s="1"/>
      <c r="U187" s="1"/>
      <c r="Y187" s="1"/>
      <c r="AC187" s="1"/>
      <c r="AG187" s="1"/>
      <c r="AK187" s="1"/>
      <c r="AO187" s="1"/>
      <c r="AS187" s="1"/>
      <c r="AW187" s="1"/>
    </row>
    <row r="188" spans="9:49" ht="12.75">
      <c r="I188" s="1"/>
      <c r="M188" s="1"/>
      <c r="Q188" s="1"/>
      <c r="U188" s="1"/>
      <c r="Y188" s="1"/>
      <c r="AC188" s="1"/>
      <c r="AG188" s="1"/>
      <c r="AK188" s="1"/>
      <c r="AO188" s="1"/>
      <c r="AS188" s="1"/>
      <c r="AW188" s="1"/>
    </row>
    <row r="189" spans="9:49" ht="12.75">
      <c r="I189" s="1"/>
      <c r="M189" s="1"/>
      <c r="Q189" s="1"/>
      <c r="U189" s="1"/>
      <c r="Y189" s="1"/>
      <c r="AC189" s="1"/>
      <c r="AG189" s="1"/>
      <c r="AK189" s="1"/>
      <c r="AO189" s="1"/>
      <c r="AS189" s="1"/>
      <c r="AW189" s="1"/>
    </row>
    <row r="190" spans="9:49" ht="12.75">
      <c r="I190" s="1"/>
      <c r="M190" s="1"/>
      <c r="Q190" s="1"/>
      <c r="U190" s="1"/>
      <c r="Y190" s="1"/>
      <c r="AC190" s="1"/>
      <c r="AG190" s="1"/>
      <c r="AK190" s="1"/>
      <c r="AO190" s="1"/>
      <c r="AS190" s="1"/>
      <c r="AW190" s="1"/>
    </row>
    <row r="191" spans="9:49" ht="12.75">
      <c r="I191" s="1"/>
      <c r="M191" s="1"/>
      <c r="Q191" s="1"/>
      <c r="U191" s="1"/>
      <c r="Y191" s="1"/>
      <c r="AC191" s="1"/>
      <c r="AG191" s="1"/>
      <c r="AK191" s="1"/>
      <c r="AO191" s="1"/>
      <c r="AS191" s="1"/>
      <c r="AW191" s="1"/>
    </row>
    <row r="192" spans="9:49" ht="12.75">
      <c r="I192" s="1"/>
      <c r="M192" s="1"/>
      <c r="Q192" s="1"/>
      <c r="U192" s="1"/>
      <c r="Y192" s="1"/>
      <c r="AC192" s="1"/>
      <c r="AG192" s="1"/>
      <c r="AK192" s="1"/>
      <c r="AO192" s="1"/>
      <c r="AS192" s="1"/>
      <c r="AW192" s="1"/>
    </row>
    <row r="193" spans="9:49" ht="12.75">
      <c r="I193" s="1"/>
      <c r="M193" s="1"/>
      <c r="Q193" s="1"/>
      <c r="U193" s="1"/>
      <c r="Y193" s="1"/>
      <c r="AC193" s="1"/>
      <c r="AG193" s="1"/>
      <c r="AK193" s="1"/>
      <c r="AO193" s="1"/>
      <c r="AS193" s="1"/>
      <c r="AW193" s="1"/>
    </row>
    <row r="194" spans="9:49" ht="12.75">
      <c r="I194" s="1"/>
      <c r="M194" s="1"/>
      <c r="Q194" s="1"/>
      <c r="U194" s="1"/>
      <c r="Y194" s="1"/>
      <c r="AC194" s="1"/>
      <c r="AG194" s="1"/>
      <c r="AK194" s="1"/>
      <c r="AO194" s="1"/>
      <c r="AS194" s="1"/>
      <c r="AW194" s="1"/>
    </row>
    <row r="195" spans="9:49" ht="12.75">
      <c r="I195" s="1"/>
      <c r="M195" s="1"/>
      <c r="Q195" s="1"/>
      <c r="U195" s="1"/>
      <c r="Y195" s="1"/>
      <c r="AC195" s="1"/>
      <c r="AG195" s="1"/>
      <c r="AK195" s="1"/>
      <c r="AO195" s="1"/>
      <c r="AS195" s="1"/>
      <c r="AW195" s="1"/>
    </row>
    <row r="196" spans="9:49" ht="12.75">
      <c r="I196" s="1"/>
      <c r="M196" s="1"/>
      <c r="Q196" s="1"/>
      <c r="U196" s="1"/>
      <c r="Y196" s="1"/>
      <c r="AC196" s="1"/>
      <c r="AG196" s="1"/>
      <c r="AK196" s="1"/>
      <c r="AO196" s="1"/>
      <c r="AS196" s="1"/>
      <c r="AW196" s="1"/>
    </row>
    <row r="197" spans="9:49" ht="12.75">
      <c r="I197" s="1"/>
      <c r="M197" s="1"/>
      <c r="Q197" s="1"/>
      <c r="U197" s="1"/>
      <c r="Y197" s="1"/>
      <c r="AC197" s="1"/>
      <c r="AG197" s="1"/>
      <c r="AK197" s="1"/>
      <c r="AO197" s="1"/>
      <c r="AS197" s="1"/>
      <c r="AW197" s="1"/>
    </row>
    <row r="198" spans="9:49" ht="12.75">
      <c r="I198" s="1"/>
      <c r="M198" s="1"/>
      <c r="Q198" s="1"/>
      <c r="U198" s="1"/>
      <c r="Y198" s="1"/>
      <c r="AC198" s="1"/>
      <c r="AG198" s="1"/>
      <c r="AK198" s="1"/>
      <c r="AO198" s="1"/>
      <c r="AS198" s="1"/>
      <c r="AW198" s="1"/>
    </row>
    <row r="199" spans="9:49" ht="12.75">
      <c r="I199" s="1"/>
      <c r="M199" s="1"/>
      <c r="Q199" s="1"/>
      <c r="U199" s="1"/>
      <c r="Y199" s="1"/>
      <c r="AC199" s="1"/>
      <c r="AG199" s="1"/>
      <c r="AK199" s="1"/>
      <c r="AO199" s="1"/>
      <c r="AS199" s="1"/>
      <c r="AW199" s="1"/>
    </row>
    <row r="200" spans="9:49" ht="12.75">
      <c r="I200" s="1"/>
      <c r="M200" s="1"/>
      <c r="Q200" s="1"/>
      <c r="U200" s="1"/>
      <c r="Y200" s="1"/>
      <c r="AC200" s="1"/>
      <c r="AG200" s="1"/>
      <c r="AK200" s="1"/>
      <c r="AO200" s="1"/>
      <c r="AS200" s="1"/>
      <c r="AW200" s="1"/>
    </row>
    <row r="201" spans="9:49" ht="12.75">
      <c r="I201" s="1"/>
      <c r="M201" s="1"/>
      <c r="Q201" s="1"/>
      <c r="U201" s="1"/>
      <c r="Y201" s="1"/>
      <c r="AC201" s="1"/>
      <c r="AG201" s="1"/>
      <c r="AK201" s="1"/>
      <c r="AO201" s="1"/>
      <c r="AS201" s="1"/>
      <c r="AW201" s="1"/>
    </row>
    <row r="202" spans="9:49" ht="12.75">
      <c r="I202" s="1"/>
      <c r="M202" s="1"/>
      <c r="Q202" s="1"/>
      <c r="U202" s="1"/>
      <c r="Y202" s="1"/>
      <c r="AC202" s="1"/>
      <c r="AG202" s="1"/>
      <c r="AK202" s="1"/>
      <c r="AO202" s="1"/>
      <c r="AS202" s="1"/>
      <c r="AW202" s="1"/>
    </row>
    <row r="203" spans="9:49" ht="12.75">
      <c r="I203" s="1"/>
      <c r="M203" s="1"/>
      <c r="Q203" s="1"/>
      <c r="U203" s="1"/>
      <c r="Y203" s="1"/>
      <c r="AC203" s="1"/>
      <c r="AG203" s="1"/>
      <c r="AK203" s="1"/>
      <c r="AO203" s="1"/>
      <c r="AS203" s="1"/>
      <c r="AW203" s="1"/>
    </row>
    <row r="204" spans="9:49" ht="12.75">
      <c r="I204" s="1"/>
      <c r="M204" s="1"/>
      <c r="Q204" s="1"/>
      <c r="U204" s="1"/>
      <c r="Y204" s="1"/>
      <c r="AC204" s="1"/>
      <c r="AG204" s="1"/>
      <c r="AK204" s="1"/>
      <c r="AO204" s="1"/>
      <c r="AS204" s="1"/>
      <c r="AW204" s="1"/>
    </row>
    <row r="205" spans="9:49" ht="12.75">
      <c r="I205" s="1"/>
      <c r="M205" s="1"/>
      <c r="Q205" s="1"/>
      <c r="U205" s="1"/>
      <c r="Y205" s="1"/>
      <c r="AC205" s="1"/>
      <c r="AG205" s="1"/>
      <c r="AK205" s="1"/>
      <c r="AO205" s="1"/>
      <c r="AS205" s="1"/>
      <c r="AW205" s="1"/>
    </row>
    <row r="206" spans="9:49" ht="12.75">
      <c r="I206" s="1"/>
      <c r="M206" s="1"/>
      <c r="Q206" s="1"/>
      <c r="U206" s="1"/>
      <c r="Y206" s="1"/>
      <c r="AC206" s="1"/>
      <c r="AG206" s="1"/>
      <c r="AK206" s="1"/>
      <c r="AO206" s="1"/>
      <c r="AS206" s="1"/>
      <c r="AW206" s="1"/>
    </row>
    <row r="207" spans="9:49" ht="12.75">
      <c r="I207" s="1"/>
      <c r="M207" s="1"/>
      <c r="Q207" s="1"/>
      <c r="U207" s="1"/>
      <c r="Y207" s="1"/>
      <c r="AC207" s="1"/>
      <c r="AG207" s="1"/>
      <c r="AK207" s="1"/>
      <c r="AO207" s="1"/>
      <c r="AS207" s="1"/>
      <c r="AW207" s="1"/>
    </row>
    <row r="208" spans="9:49" ht="12.75">
      <c r="I208" s="1"/>
      <c r="M208" s="1"/>
      <c r="Q208" s="1"/>
      <c r="U208" s="1"/>
      <c r="Y208" s="1"/>
      <c r="AC208" s="1"/>
      <c r="AG208" s="1"/>
      <c r="AK208" s="1"/>
      <c r="AO208" s="1"/>
      <c r="AS208" s="1"/>
      <c r="AW208" s="1"/>
    </row>
    <row r="209" spans="9:49" ht="12.75">
      <c r="I209" s="1"/>
      <c r="M209" s="1"/>
      <c r="Q209" s="1"/>
      <c r="U209" s="1"/>
      <c r="Y209" s="1"/>
      <c r="AC209" s="1"/>
      <c r="AG209" s="1"/>
      <c r="AK209" s="1"/>
      <c r="AO209" s="1"/>
      <c r="AS209" s="1"/>
      <c r="AW209" s="1"/>
    </row>
    <row r="210" spans="9:49" ht="12.75">
      <c r="I210" s="1"/>
      <c r="M210" s="1"/>
      <c r="Q210" s="1"/>
      <c r="U210" s="1"/>
      <c r="Y210" s="1"/>
      <c r="AC210" s="1"/>
      <c r="AG210" s="1"/>
      <c r="AK210" s="1"/>
      <c r="AO210" s="1"/>
      <c r="AS210" s="1"/>
      <c r="AW210" s="1"/>
    </row>
    <row r="211" spans="9:49" ht="12.75">
      <c r="I211" s="1"/>
      <c r="M211" s="1"/>
      <c r="Q211" s="1"/>
      <c r="U211" s="1"/>
      <c r="Y211" s="1"/>
      <c r="AC211" s="1"/>
      <c r="AG211" s="1"/>
      <c r="AK211" s="1"/>
      <c r="AO211" s="1"/>
      <c r="AS211" s="1"/>
      <c r="AW211" s="1"/>
    </row>
    <row r="212" spans="9:49" ht="12.75">
      <c r="I212" s="1"/>
      <c r="M212" s="1"/>
      <c r="Q212" s="1"/>
      <c r="U212" s="1"/>
      <c r="Y212" s="1"/>
      <c r="AC212" s="1"/>
      <c r="AG212" s="1"/>
      <c r="AK212" s="1"/>
      <c r="AO212" s="1"/>
      <c r="AS212" s="1"/>
      <c r="AW212" s="1"/>
    </row>
    <row r="213" spans="9:49" ht="12.75">
      <c r="I213" s="1"/>
      <c r="M213" s="1"/>
      <c r="Q213" s="1"/>
      <c r="U213" s="1"/>
      <c r="Y213" s="1"/>
      <c r="AC213" s="1"/>
      <c r="AG213" s="1"/>
      <c r="AK213" s="1"/>
      <c r="AO213" s="1"/>
      <c r="AS213" s="1"/>
      <c r="AW213" s="1"/>
    </row>
    <row r="214" spans="9:49" ht="12.75">
      <c r="I214" s="1"/>
      <c r="M214" s="1"/>
      <c r="Q214" s="1"/>
      <c r="U214" s="1"/>
      <c r="Y214" s="1"/>
      <c r="AC214" s="1"/>
      <c r="AG214" s="1"/>
      <c r="AK214" s="1"/>
      <c r="AO214" s="1"/>
      <c r="AS214" s="1"/>
      <c r="AW214" s="1"/>
    </row>
    <row r="215" spans="9:49" ht="12.75">
      <c r="I215" s="1"/>
      <c r="M215" s="1"/>
      <c r="Q215" s="1"/>
      <c r="U215" s="1"/>
      <c r="Y215" s="1"/>
      <c r="AC215" s="1"/>
      <c r="AG215" s="1"/>
      <c r="AK215" s="1"/>
      <c r="AO215" s="1"/>
      <c r="AS215" s="1"/>
      <c r="AW215" s="1"/>
    </row>
    <row r="216" spans="9:49" ht="12.75">
      <c r="I216" s="1"/>
      <c r="M216" s="1"/>
      <c r="Q216" s="1"/>
      <c r="U216" s="1"/>
      <c r="Y216" s="1"/>
      <c r="AC216" s="1"/>
      <c r="AG216" s="1"/>
      <c r="AK216" s="1"/>
      <c r="AO216" s="1"/>
      <c r="AS216" s="1"/>
      <c r="AW216" s="1"/>
    </row>
    <row r="217" spans="9:49" ht="12.75">
      <c r="I217" s="1"/>
      <c r="M217" s="1"/>
      <c r="Q217" s="1"/>
      <c r="U217" s="1"/>
      <c r="Y217" s="1"/>
      <c r="AC217" s="1"/>
      <c r="AG217" s="1"/>
      <c r="AK217" s="1"/>
      <c r="AO217" s="1"/>
      <c r="AS217" s="1"/>
      <c r="AW217" s="1"/>
    </row>
    <row r="218" spans="9:49" ht="12.75">
      <c r="I218" s="1"/>
      <c r="M218" s="1"/>
      <c r="Q218" s="1"/>
      <c r="U218" s="1"/>
      <c r="Y218" s="1"/>
      <c r="AC218" s="1"/>
      <c r="AG218" s="1"/>
      <c r="AK218" s="1"/>
      <c r="AO218" s="1"/>
      <c r="AS218" s="1"/>
      <c r="AW218" s="1"/>
    </row>
    <row r="219" spans="9:49" ht="12.75">
      <c r="I219" s="1"/>
      <c r="M219" s="1"/>
      <c r="Q219" s="1"/>
      <c r="U219" s="1"/>
      <c r="Y219" s="1"/>
      <c r="AC219" s="1"/>
      <c r="AG219" s="1"/>
      <c r="AK219" s="1"/>
      <c r="AO219" s="1"/>
      <c r="AS219" s="1"/>
      <c r="AW219" s="1"/>
    </row>
    <row r="220" spans="9:49" ht="12.75">
      <c r="I220" s="1"/>
      <c r="M220" s="1"/>
      <c r="Q220" s="1"/>
      <c r="U220" s="1"/>
      <c r="Y220" s="1"/>
      <c r="AC220" s="1"/>
      <c r="AG220" s="1"/>
      <c r="AK220" s="1"/>
      <c r="AO220" s="1"/>
      <c r="AS220" s="1"/>
      <c r="AW220" s="1"/>
    </row>
    <row r="221" spans="9:49" ht="12.75">
      <c r="I221" s="1"/>
      <c r="M221" s="1"/>
      <c r="Q221" s="1"/>
      <c r="U221" s="1"/>
      <c r="Y221" s="1"/>
      <c r="AC221" s="1"/>
      <c r="AG221" s="1"/>
      <c r="AK221" s="1"/>
      <c r="AO221" s="1"/>
      <c r="AS221" s="1"/>
      <c r="AW221" s="1"/>
    </row>
    <row r="222" spans="9:49" ht="12.75">
      <c r="I222" s="1"/>
      <c r="M222" s="1"/>
      <c r="Q222" s="1"/>
      <c r="U222" s="1"/>
      <c r="Y222" s="1"/>
      <c r="AC222" s="1"/>
      <c r="AG222" s="1"/>
      <c r="AK222" s="1"/>
      <c r="AO222" s="1"/>
      <c r="AS222" s="1"/>
      <c r="AW222" s="1"/>
    </row>
    <row r="223" spans="9:49" ht="12.75">
      <c r="I223" s="1"/>
      <c r="M223" s="1"/>
      <c r="Q223" s="1"/>
      <c r="U223" s="1"/>
      <c r="Y223" s="1"/>
      <c r="AC223" s="1"/>
      <c r="AG223" s="1"/>
      <c r="AK223" s="1"/>
      <c r="AO223" s="1"/>
      <c r="AS223" s="1"/>
      <c r="AW223" s="1"/>
    </row>
    <row r="224" spans="9:49" ht="12.75">
      <c r="I224" s="1"/>
      <c r="M224" s="1"/>
      <c r="Q224" s="1"/>
      <c r="U224" s="1"/>
      <c r="Y224" s="1"/>
      <c r="AC224" s="1"/>
      <c r="AG224" s="1"/>
      <c r="AK224" s="1"/>
      <c r="AO224" s="1"/>
      <c r="AS224" s="1"/>
      <c r="AW224" s="1"/>
    </row>
    <row r="225" spans="9:49" ht="12.75">
      <c r="I225" s="1"/>
      <c r="M225" s="1"/>
      <c r="Q225" s="1"/>
      <c r="U225" s="1"/>
      <c r="Y225" s="1"/>
      <c r="AC225" s="1"/>
      <c r="AG225" s="1"/>
      <c r="AK225" s="1"/>
      <c r="AO225" s="1"/>
      <c r="AS225" s="1"/>
      <c r="AW225" s="1"/>
    </row>
    <row r="226" spans="9:49" ht="12.75">
      <c r="I226" s="1"/>
      <c r="M226" s="1"/>
      <c r="Q226" s="1"/>
      <c r="U226" s="1"/>
      <c r="Y226" s="1"/>
      <c r="AC226" s="1"/>
      <c r="AG226" s="1"/>
      <c r="AK226" s="1"/>
      <c r="AO226" s="1"/>
      <c r="AS226" s="1"/>
      <c r="AW226" s="1"/>
    </row>
    <row r="227" spans="9:49" ht="12.75">
      <c r="I227" s="1"/>
      <c r="M227" s="1"/>
      <c r="Q227" s="1"/>
      <c r="U227" s="1"/>
      <c r="Y227" s="1"/>
      <c r="AC227" s="1"/>
      <c r="AG227" s="1"/>
      <c r="AK227" s="1"/>
      <c r="AO227" s="1"/>
      <c r="AS227" s="1"/>
      <c r="AW227" s="1"/>
    </row>
    <row r="228" spans="9:49" ht="12.75">
      <c r="I228" s="1"/>
      <c r="M228" s="1"/>
      <c r="Q228" s="1"/>
      <c r="U228" s="1"/>
      <c r="Y228" s="1"/>
      <c r="AC228" s="1"/>
      <c r="AG228" s="1"/>
      <c r="AK228" s="1"/>
      <c r="AO228" s="1"/>
      <c r="AS228" s="1"/>
      <c r="AW228" s="1"/>
    </row>
    <row r="229" spans="9:49" ht="12.75">
      <c r="I229" s="1"/>
      <c r="M229" s="1"/>
      <c r="Q229" s="1"/>
      <c r="U229" s="1"/>
      <c r="Y229" s="1"/>
      <c r="AC229" s="1"/>
      <c r="AG229" s="1"/>
      <c r="AK229" s="1"/>
      <c r="AO229" s="1"/>
      <c r="AS229" s="1"/>
      <c r="AW229" s="1"/>
    </row>
    <row r="230" spans="9:49" ht="12.75">
      <c r="I230" s="1"/>
      <c r="M230" s="1"/>
      <c r="Q230" s="1"/>
      <c r="U230" s="1"/>
      <c r="Y230" s="1"/>
      <c r="AC230" s="1"/>
      <c r="AG230" s="1"/>
      <c r="AK230" s="1"/>
      <c r="AO230" s="1"/>
      <c r="AS230" s="1"/>
      <c r="AW230" s="1"/>
    </row>
    <row r="231" spans="9:49" ht="12.75">
      <c r="I231" s="1"/>
      <c r="M231" s="1"/>
      <c r="Q231" s="1"/>
      <c r="U231" s="1"/>
      <c r="Y231" s="1"/>
      <c r="AC231" s="1"/>
      <c r="AG231" s="1"/>
      <c r="AK231" s="1"/>
      <c r="AO231" s="1"/>
      <c r="AS231" s="1"/>
      <c r="AW231" s="1"/>
    </row>
    <row r="232" spans="9:49" ht="12.75">
      <c r="I232" s="1"/>
      <c r="M232" s="1"/>
      <c r="Q232" s="1"/>
      <c r="U232" s="1"/>
      <c r="Y232" s="1"/>
      <c r="AC232" s="1"/>
      <c r="AG232" s="1"/>
      <c r="AK232" s="1"/>
      <c r="AO232" s="1"/>
      <c r="AS232" s="1"/>
      <c r="AW232" s="1"/>
    </row>
    <row r="233" spans="9:49" ht="12.75">
      <c r="I233" s="1"/>
      <c r="M233" s="1"/>
      <c r="Q233" s="1"/>
      <c r="U233" s="1"/>
      <c r="Y233" s="1"/>
      <c r="AC233" s="1"/>
      <c r="AG233" s="1"/>
      <c r="AK233" s="1"/>
      <c r="AO233" s="1"/>
      <c r="AS233" s="1"/>
      <c r="AW233" s="1"/>
    </row>
    <row r="234" spans="9:49" ht="12.75">
      <c r="I234" s="1"/>
      <c r="M234" s="1"/>
      <c r="Q234" s="1"/>
      <c r="U234" s="1"/>
      <c r="Y234" s="1"/>
      <c r="AC234" s="1"/>
      <c r="AG234" s="1"/>
      <c r="AK234" s="1"/>
      <c r="AO234" s="1"/>
      <c r="AS234" s="1"/>
      <c r="AW234" s="1"/>
    </row>
    <row r="235" spans="9:49" ht="12.75">
      <c r="I235" s="1"/>
      <c r="M235" s="1"/>
      <c r="Q235" s="1"/>
      <c r="U235" s="1"/>
      <c r="Y235" s="1"/>
      <c r="AC235" s="1"/>
      <c r="AG235" s="1"/>
      <c r="AK235" s="1"/>
      <c r="AO235" s="1"/>
      <c r="AS235" s="1"/>
      <c r="AW235" s="1"/>
    </row>
    <row r="236" spans="9:49" ht="12.75">
      <c r="I236" s="1"/>
      <c r="M236" s="1"/>
      <c r="Q236" s="1"/>
      <c r="U236" s="1"/>
      <c r="Y236" s="1"/>
      <c r="AC236" s="1"/>
      <c r="AG236" s="1"/>
      <c r="AK236" s="1"/>
      <c r="AO236" s="1"/>
      <c r="AS236" s="1"/>
      <c r="AW236" s="1"/>
    </row>
    <row r="237" spans="9:49" ht="12.75">
      <c r="I237" s="1"/>
      <c r="M237" s="1"/>
      <c r="Q237" s="1"/>
      <c r="U237" s="1"/>
      <c r="Y237" s="1"/>
      <c r="AC237" s="1"/>
      <c r="AG237" s="1"/>
      <c r="AK237" s="1"/>
      <c r="AO237" s="1"/>
      <c r="AS237" s="1"/>
      <c r="AW237" s="1"/>
    </row>
    <row r="238" spans="9:49" ht="12.75">
      <c r="I238" s="1"/>
      <c r="M238" s="1"/>
      <c r="Q238" s="1"/>
      <c r="U238" s="1"/>
      <c r="Y238" s="1"/>
      <c r="AC238" s="1"/>
      <c r="AG238" s="1"/>
      <c r="AK238" s="1"/>
      <c r="AO238" s="1"/>
      <c r="AS238" s="1"/>
      <c r="AW238" s="1"/>
    </row>
    <row r="239" spans="9:49" ht="12.75">
      <c r="I239" s="1"/>
      <c r="M239" s="1"/>
      <c r="Q239" s="1"/>
      <c r="U239" s="1"/>
      <c r="Y239" s="1"/>
      <c r="AC239" s="1"/>
      <c r="AG239" s="1"/>
      <c r="AK239" s="1"/>
      <c r="AO239" s="1"/>
      <c r="AS239" s="1"/>
      <c r="AW239" s="1"/>
    </row>
    <row r="240" spans="9:49" ht="12.75">
      <c r="I240" s="1"/>
      <c r="M240" s="1"/>
      <c r="Q240" s="1"/>
      <c r="U240" s="1"/>
      <c r="Y240" s="1"/>
      <c r="AC240" s="1"/>
      <c r="AG240" s="1"/>
      <c r="AK240" s="1"/>
      <c r="AO240" s="1"/>
      <c r="AS240" s="1"/>
      <c r="AW240" s="1"/>
    </row>
    <row r="241" spans="9:49" ht="12.75">
      <c r="I241" s="1"/>
      <c r="M241" s="1"/>
      <c r="Q241" s="1"/>
      <c r="U241" s="1"/>
      <c r="Y241" s="1"/>
      <c r="AC241" s="1"/>
      <c r="AG241" s="1"/>
      <c r="AK241" s="1"/>
      <c r="AO241" s="1"/>
      <c r="AS241" s="1"/>
      <c r="AW241" s="1"/>
    </row>
    <row r="242" spans="9:49" ht="12.75">
      <c r="I242" s="1"/>
      <c r="M242" s="1"/>
      <c r="Q242" s="1"/>
      <c r="U242" s="1"/>
      <c r="Y242" s="1"/>
      <c r="AC242" s="1"/>
      <c r="AG242" s="1"/>
      <c r="AK242" s="1"/>
      <c r="AO242" s="1"/>
      <c r="AS242" s="1"/>
      <c r="AW242" s="1"/>
    </row>
    <row r="243" spans="9:49" ht="12.75">
      <c r="I243" s="1"/>
      <c r="M243" s="1"/>
      <c r="Q243" s="1"/>
      <c r="U243" s="1"/>
      <c r="Y243" s="1"/>
      <c r="AC243" s="1"/>
      <c r="AG243" s="1"/>
      <c r="AK243" s="1"/>
      <c r="AO243" s="1"/>
      <c r="AS243" s="1"/>
      <c r="AW243" s="1"/>
    </row>
    <row r="244" spans="9:49" ht="12.75">
      <c r="I244" s="1"/>
      <c r="M244" s="1"/>
      <c r="Q244" s="1"/>
      <c r="U244" s="1"/>
      <c r="Y244" s="1"/>
      <c r="AC244" s="1"/>
      <c r="AG244" s="1"/>
      <c r="AK244" s="1"/>
      <c r="AO244" s="1"/>
      <c r="AS244" s="1"/>
      <c r="AW244" s="1"/>
    </row>
    <row r="245" spans="9:49" ht="12.75">
      <c r="I245" s="1"/>
      <c r="M245" s="1"/>
      <c r="Q245" s="1"/>
      <c r="U245" s="1"/>
      <c r="Y245" s="1"/>
      <c r="AC245" s="1"/>
      <c r="AG245" s="1"/>
      <c r="AK245" s="1"/>
      <c r="AO245" s="1"/>
      <c r="AS245" s="1"/>
      <c r="AW245" s="1"/>
    </row>
    <row r="246" spans="9:49" ht="12.75">
      <c r="I246" s="1"/>
      <c r="M246" s="1"/>
      <c r="Q246" s="1"/>
      <c r="U246" s="1"/>
      <c r="Y246" s="1"/>
      <c r="AC246" s="1"/>
      <c r="AG246" s="1"/>
      <c r="AK246" s="1"/>
      <c r="AO246" s="1"/>
      <c r="AS246" s="1"/>
      <c r="AW246" s="1"/>
    </row>
    <row r="247" spans="9:49" ht="12.75">
      <c r="I247" s="1"/>
      <c r="M247" s="1"/>
      <c r="Q247" s="1"/>
      <c r="U247" s="1"/>
      <c r="Y247" s="1"/>
      <c r="AC247" s="1"/>
      <c r="AG247" s="1"/>
      <c r="AK247" s="1"/>
      <c r="AO247" s="1"/>
      <c r="AS247" s="1"/>
      <c r="AW247" s="1"/>
    </row>
    <row r="248" spans="9:49" ht="12.75">
      <c r="I248" s="1"/>
      <c r="M248" s="1"/>
      <c r="Q248" s="1"/>
      <c r="U248" s="1"/>
      <c r="Y248" s="1"/>
      <c r="AC248" s="1"/>
      <c r="AG248" s="1"/>
      <c r="AK248" s="1"/>
      <c r="AO248" s="1"/>
      <c r="AS248" s="1"/>
      <c r="AW248" s="1"/>
    </row>
    <row r="249" spans="9:49" ht="12.75">
      <c r="I249" s="1"/>
      <c r="M249" s="1"/>
      <c r="Q249" s="1"/>
      <c r="U249" s="1"/>
      <c r="Y249" s="1"/>
      <c r="AC249" s="1"/>
      <c r="AG249" s="1"/>
      <c r="AK249" s="1"/>
      <c r="AO249" s="1"/>
      <c r="AS249" s="1"/>
      <c r="AW249" s="1"/>
    </row>
    <row r="250" spans="9:49" ht="12.75">
      <c r="I250" s="1"/>
      <c r="M250" s="1"/>
      <c r="Q250" s="1"/>
      <c r="U250" s="1"/>
      <c r="Y250" s="1"/>
      <c r="AC250" s="1"/>
      <c r="AG250" s="1"/>
      <c r="AK250" s="1"/>
      <c r="AO250" s="1"/>
      <c r="AS250" s="1"/>
      <c r="AW250" s="1"/>
    </row>
    <row r="251" spans="9:49" ht="12.75">
      <c r="I251" s="1"/>
      <c r="M251" s="1"/>
      <c r="Q251" s="1"/>
      <c r="U251" s="1"/>
      <c r="Y251" s="1"/>
      <c r="AC251" s="1"/>
      <c r="AG251" s="1"/>
      <c r="AK251" s="1"/>
      <c r="AO251" s="1"/>
      <c r="AS251" s="1"/>
      <c r="AW251" s="1"/>
    </row>
    <row r="252" spans="9:49" ht="12.75">
      <c r="I252" s="1"/>
      <c r="M252" s="1"/>
      <c r="Q252" s="1"/>
      <c r="U252" s="1"/>
      <c r="Y252" s="1"/>
      <c r="AC252" s="1"/>
      <c r="AG252" s="1"/>
      <c r="AK252" s="1"/>
      <c r="AO252" s="1"/>
      <c r="AS252" s="1"/>
      <c r="AW252" s="1"/>
    </row>
    <row r="253" spans="9:49" ht="12.75">
      <c r="I253" s="1"/>
      <c r="M253" s="1"/>
      <c r="Q253" s="1"/>
      <c r="U253" s="1"/>
      <c r="Y253" s="1"/>
      <c r="AC253" s="1"/>
      <c r="AG253" s="1"/>
      <c r="AK253" s="1"/>
      <c r="AO253" s="1"/>
      <c r="AS253" s="1"/>
      <c r="AW253" s="1"/>
    </row>
    <row r="254" spans="9:49" ht="12.75">
      <c r="I254" s="1"/>
      <c r="M254" s="1"/>
      <c r="Q254" s="1"/>
      <c r="U254" s="1"/>
      <c r="Y254" s="1"/>
      <c r="AC254" s="1"/>
      <c r="AG254" s="1"/>
      <c r="AK254" s="1"/>
      <c r="AO254" s="1"/>
      <c r="AS254" s="1"/>
      <c r="AW254" s="1"/>
    </row>
    <row r="255" spans="9:49" ht="12.75">
      <c r="I255" s="1"/>
      <c r="M255" s="1"/>
      <c r="Q255" s="1"/>
      <c r="U255" s="1"/>
      <c r="Y255" s="1"/>
      <c r="AC255" s="1"/>
      <c r="AG255" s="1"/>
      <c r="AK255" s="1"/>
      <c r="AO255" s="1"/>
      <c r="AS255" s="1"/>
      <c r="AW255" s="1"/>
    </row>
    <row r="256" spans="9:49" ht="12.75">
      <c r="I256" s="1"/>
      <c r="M256" s="1"/>
      <c r="Q256" s="1"/>
      <c r="U256" s="1"/>
      <c r="Y256" s="1"/>
      <c r="AC256" s="1"/>
      <c r="AG256" s="1"/>
      <c r="AK256" s="1"/>
      <c r="AO256" s="1"/>
      <c r="AS256" s="1"/>
      <c r="AW256" s="1"/>
    </row>
    <row r="257" spans="9:49" ht="12.75">
      <c r="I257" s="1"/>
      <c r="M257" s="1"/>
      <c r="Q257" s="1"/>
      <c r="U257" s="1"/>
      <c r="Y257" s="1"/>
      <c r="AC257" s="1"/>
      <c r="AG257" s="1"/>
      <c r="AK257" s="1"/>
      <c r="AO257" s="1"/>
      <c r="AS257" s="1"/>
      <c r="AW257" s="1"/>
    </row>
    <row r="258" spans="9:49" ht="12.75">
      <c r="I258" s="1"/>
      <c r="M258" s="1"/>
      <c r="Q258" s="1"/>
      <c r="U258" s="1"/>
      <c r="Y258" s="1"/>
      <c r="AC258" s="1"/>
      <c r="AG258" s="1"/>
      <c r="AK258" s="1"/>
      <c r="AO258" s="1"/>
      <c r="AS258" s="1"/>
      <c r="AW258" s="1"/>
    </row>
    <row r="259" spans="9:49" ht="12.75">
      <c r="I259" s="1"/>
      <c r="M259" s="1"/>
      <c r="Q259" s="1"/>
      <c r="U259" s="1"/>
      <c r="Y259" s="1"/>
      <c r="AC259" s="1"/>
      <c r="AG259" s="1"/>
      <c r="AK259" s="1"/>
      <c r="AO259" s="1"/>
      <c r="AS259" s="1"/>
      <c r="AW259" s="1"/>
    </row>
    <row r="260" spans="9:49" ht="12.75">
      <c r="I260" s="1"/>
      <c r="M260" s="1"/>
      <c r="Q260" s="1"/>
      <c r="U260" s="1"/>
      <c r="Y260" s="1"/>
      <c r="AC260" s="1"/>
      <c r="AG260" s="1"/>
      <c r="AK260" s="1"/>
      <c r="AO260" s="1"/>
      <c r="AS260" s="1"/>
      <c r="AW260" s="1"/>
    </row>
    <row r="261" spans="9:49" ht="12.75">
      <c r="I261" s="1"/>
      <c r="M261" s="1"/>
      <c r="Q261" s="1"/>
      <c r="U261" s="1"/>
      <c r="Y261" s="1"/>
      <c r="AC261" s="1"/>
      <c r="AG261" s="1"/>
      <c r="AK261" s="1"/>
      <c r="AO261" s="1"/>
      <c r="AS261" s="1"/>
      <c r="AW261" s="1"/>
    </row>
    <row r="262" spans="9:49" ht="12.75">
      <c r="I262" s="1"/>
      <c r="M262" s="1"/>
      <c r="Q262" s="1"/>
      <c r="U262" s="1"/>
      <c r="Y262" s="1"/>
      <c r="AC262" s="1"/>
      <c r="AG262" s="1"/>
      <c r="AK262" s="1"/>
      <c r="AO262" s="1"/>
      <c r="AS262" s="1"/>
      <c r="AW262" s="1"/>
    </row>
    <row r="263" spans="9:49" ht="12.75">
      <c r="I263" s="1"/>
      <c r="M263" s="1"/>
      <c r="Q263" s="1"/>
      <c r="U263" s="1"/>
      <c r="Y263" s="1"/>
      <c r="AC263" s="1"/>
      <c r="AG263" s="1"/>
      <c r="AK263" s="1"/>
      <c r="AO263" s="1"/>
      <c r="AS263" s="1"/>
      <c r="AW263" s="1"/>
    </row>
    <row r="264" spans="9:49" ht="12.75">
      <c r="I264" s="1"/>
      <c r="M264" s="1"/>
      <c r="Q264" s="1"/>
      <c r="U264" s="1"/>
      <c r="Y264" s="1"/>
      <c r="AC264" s="1"/>
      <c r="AG264" s="1"/>
      <c r="AK264" s="1"/>
      <c r="AO264" s="1"/>
      <c r="AS264" s="1"/>
      <c r="AW264" s="1"/>
    </row>
    <row r="265" spans="9:49" ht="12.75">
      <c r="I265" s="1"/>
      <c r="M265" s="1"/>
      <c r="Q265" s="1"/>
      <c r="U265" s="1"/>
      <c r="Y265" s="1"/>
      <c r="AC265" s="1"/>
      <c r="AG265" s="1"/>
      <c r="AK265" s="1"/>
      <c r="AO265" s="1"/>
      <c r="AS265" s="1"/>
      <c r="AW265" s="1"/>
    </row>
    <row r="266" spans="9:49" ht="12.75">
      <c r="I266" s="1"/>
      <c r="M266" s="1"/>
      <c r="Q266" s="1"/>
      <c r="U266" s="1"/>
      <c r="Y266" s="1"/>
      <c r="AC266" s="1"/>
      <c r="AG266" s="1"/>
      <c r="AK266" s="1"/>
      <c r="AO266" s="1"/>
      <c r="AS266" s="1"/>
      <c r="AW266" s="1"/>
    </row>
    <row r="267" spans="9:49" ht="12.75">
      <c r="I267" s="1"/>
      <c r="M267" s="1"/>
      <c r="Q267" s="1"/>
      <c r="U267" s="1"/>
      <c r="Y267" s="1"/>
      <c r="AC267" s="1"/>
      <c r="AG267" s="1"/>
      <c r="AK267" s="1"/>
      <c r="AO267" s="1"/>
      <c r="AS267" s="1"/>
      <c r="AW267" s="1"/>
    </row>
    <row r="268" spans="9:49" ht="12.75">
      <c r="I268" s="1"/>
      <c r="M268" s="1"/>
      <c r="Q268" s="1"/>
      <c r="U268" s="1"/>
      <c r="Y268" s="1"/>
      <c r="AC268" s="1"/>
      <c r="AG268" s="1"/>
      <c r="AK268" s="1"/>
      <c r="AO268" s="1"/>
      <c r="AS268" s="1"/>
      <c r="AW268" s="1"/>
    </row>
    <row r="269" spans="9:49" ht="12.75">
      <c r="I269" s="1"/>
      <c r="M269" s="1"/>
      <c r="Q269" s="1"/>
      <c r="U269" s="1"/>
      <c r="Y269" s="1"/>
      <c r="AC269" s="1"/>
      <c r="AG269" s="1"/>
      <c r="AK269" s="1"/>
      <c r="AO269" s="1"/>
      <c r="AS269" s="1"/>
      <c r="AW269" s="1"/>
    </row>
    <row r="270" spans="9:49" ht="12.75">
      <c r="I270" s="1"/>
      <c r="M270" s="1"/>
      <c r="Q270" s="1"/>
      <c r="U270" s="1"/>
      <c r="Y270" s="1"/>
      <c r="AC270" s="1"/>
      <c r="AG270" s="1"/>
      <c r="AK270" s="1"/>
      <c r="AO270" s="1"/>
      <c r="AS270" s="1"/>
      <c r="AW270" s="1"/>
    </row>
    <row r="271" spans="9:49" ht="12.75">
      <c r="I271" s="1"/>
      <c r="M271" s="1"/>
      <c r="Q271" s="1"/>
      <c r="U271" s="1"/>
      <c r="Y271" s="1"/>
      <c r="AC271" s="1"/>
      <c r="AG271" s="1"/>
      <c r="AK271" s="1"/>
      <c r="AO271" s="1"/>
      <c r="AS271" s="1"/>
      <c r="AW271" s="1"/>
    </row>
    <row r="272" spans="9:49" ht="12.75">
      <c r="I272" s="1"/>
      <c r="M272" s="1"/>
      <c r="Q272" s="1"/>
      <c r="U272" s="1"/>
      <c r="Y272" s="1"/>
      <c r="AC272" s="1"/>
      <c r="AG272" s="1"/>
      <c r="AK272" s="1"/>
      <c r="AO272" s="1"/>
      <c r="AS272" s="1"/>
      <c r="AW272" s="1"/>
    </row>
    <row r="273" spans="9:49" ht="12.75">
      <c r="I273" s="1"/>
      <c r="M273" s="1"/>
      <c r="Q273" s="1"/>
      <c r="U273" s="1"/>
      <c r="Y273" s="1"/>
      <c r="AC273" s="1"/>
      <c r="AG273" s="1"/>
      <c r="AK273" s="1"/>
      <c r="AO273" s="1"/>
      <c r="AS273" s="1"/>
      <c r="AW273" s="1"/>
    </row>
    <row r="274" spans="9:49" ht="12.75">
      <c r="I274" s="1"/>
      <c r="M274" s="1"/>
      <c r="Q274" s="1"/>
      <c r="U274" s="1"/>
      <c r="Y274" s="1"/>
      <c r="AC274" s="1"/>
      <c r="AG274" s="1"/>
      <c r="AK274" s="1"/>
      <c r="AO274" s="1"/>
      <c r="AS274" s="1"/>
      <c r="AW274" s="1"/>
    </row>
    <row r="275" spans="9:49" ht="12.75">
      <c r="I275" s="1"/>
      <c r="M275" s="1"/>
      <c r="Q275" s="1"/>
      <c r="U275" s="1"/>
      <c r="Y275" s="1"/>
      <c r="AC275" s="1"/>
      <c r="AG275" s="1"/>
      <c r="AK275" s="1"/>
      <c r="AO275" s="1"/>
      <c r="AS275" s="1"/>
      <c r="AW275" s="1"/>
    </row>
    <row r="276" spans="9:49" ht="12.75">
      <c r="I276" s="1"/>
      <c r="M276" s="1"/>
      <c r="Q276" s="1"/>
      <c r="U276" s="1"/>
      <c r="Y276" s="1"/>
      <c r="AC276" s="1"/>
      <c r="AG276" s="1"/>
      <c r="AK276" s="1"/>
      <c r="AO276" s="1"/>
      <c r="AS276" s="1"/>
      <c r="AW276" s="1"/>
    </row>
    <row r="277" spans="9:49" ht="12.75">
      <c r="I277" s="1"/>
      <c r="M277" s="1"/>
      <c r="Q277" s="1"/>
      <c r="U277" s="1"/>
      <c r="Y277" s="1"/>
      <c r="AC277" s="1"/>
      <c r="AG277" s="1"/>
      <c r="AK277" s="1"/>
      <c r="AO277" s="1"/>
      <c r="AS277" s="1"/>
      <c r="AW277" s="1"/>
    </row>
    <row r="278" spans="9:49" ht="12.75">
      <c r="I278" s="1"/>
      <c r="M278" s="1"/>
      <c r="Q278" s="1"/>
      <c r="U278" s="1"/>
      <c r="Y278" s="1"/>
      <c r="AC278" s="1"/>
      <c r="AG278" s="1"/>
      <c r="AK278" s="1"/>
      <c r="AO278" s="1"/>
      <c r="AS278" s="1"/>
      <c r="AW278" s="1"/>
    </row>
    <row r="279" spans="9:49" ht="12.75">
      <c r="I279" s="1"/>
      <c r="M279" s="1"/>
      <c r="Q279" s="1"/>
      <c r="U279" s="1"/>
      <c r="Y279" s="1"/>
      <c r="AC279" s="1"/>
      <c r="AG279" s="1"/>
      <c r="AK279" s="1"/>
      <c r="AO279" s="1"/>
      <c r="AS279" s="1"/>
      <c r="AW279" s="1"/>
    </row>
    <row r="280" spans="9:49" ht="12.75">
      <c r="I280" s="1"/>
      <c r="M280" s="1"/>
      <c r="Q280" s="1"/>
      <c r="U280" s="1"/>
      <c r="Y280" s="1"/>
      <c r="AC280" s="1"/>
      <c r="AG280" s="1"/>
      <c r="AK280" s="1"/>
      <c r="AO280" s="1"/>
      <c r="AS280" s="1"/>
      <c r="AW280" s="1"/>
    </row>
    <row r="281" spans="9:49" ht="12.75">
      <c r="I281" s="1"/>
      <c r="M281" s="1"/>
      <c r="Q281" s="1"/>
      <c r="U281" s="1"/>
      <c r="Y281" s="1"/>
      <c r="AC281" s="1"/>
      <c r="AG281" s="1"/>
      <c r="AK281" s="1"/>
      <c r="AO281" s="1"/>
      <c r="AS281" s="1"/>
      <c r="AW281" s="1"/>
    </row>
    <row r="282" spans="9:49" ht="12.75">
      <c r="I282" s="1"/>
      <c r="M282" s="1"/>
      <c r="Q282" s="1"/>
      <c r="U282" s="1"/>
      <c r="Y282" s="1"/>
      <c r="AC282" s="1"/>
      <c r="AG282" s="1"/>
      <c r="AK282" s="1"/>
      <c r="AO282" s="1"/>
      <c r="AS282" s="1"/>
      <c r="AW282" s="1"/>
    </row>
    <row r="283" spans="9:49" ht="12.75">
      <c r="I283" s="1"/>
      <c r="M283" s="1"/>
      <c r="Q283" s="1"/>
      <c r="U283" s="1"/>
      <c r="Y283" s="1"/>
      <c r="AC283" s="1"/>
      <c r="AG283" s="1"/>
      <c r="AK283" s="1"/>
      <c r="AO283" s="1"/>
      <c r="AS283" s="1"/>
      <c r="AW283" s="1"/>
    </row>
    <row r="284" spans="9:49" ht="12.75">
      <c r="I284" s="1"/>
      <c r="M284" s="1"/>
      <c r="Q284" s="1"/>
      <c r="U284" s="1"/>
      <c r="Y284" s="1"/>
      <c r="AC284" s="1"/>
      <c r="AG284" s="1"/>
      <c r="AK284" s="1"/>
      <c r="AO284" s="1"/>
      <c r="AS284" s="1"/>
      <c r="AW284" s="1"/>
    </row>
    <row r="285" spans="9:49" ht="12.75">
      <c r="I285" s="1"/>
      <c r="M285" s="1"/>
      <c r="Q285" s="1"/>
      <c r="U285" s="1"/>
      <c r="Y285" s="1"/>
      <c r="AC285" s="1"/>
      <c r="AG285" s="1"/>
      <c r="AK285" s="1"/>
      <c r="AO285" s="1"/>
      <c r="AS285" s="1"/>
      <c r="AW285" s="1"/>
    </row>
    <row r="286" spans="9:49" ht="12.75">
      <c r="I286" s="1"/>
      <c r="M286" s="1"/>
      <c r="Q286" s="1"/>
      <c r="U286" s="1"/>
      <c r="Y286" s="1"/>
      <c r="AC286" s="1"/>
      <c r="AG286" s="1"/>
      <c r="AK286" s="1"/>
      <c r="AO286" s="1"/>
      <c r="AS286" s="1"/>
      <c r="AW286" s="1"/>
    </row>
    <row r="287" spans="9:49" ht="12.75">
      <c r="I287" s="1"/>
      <c r="M287" s="1"/>
      <c r="Q287" s="1"/>
      <c r="U287" s="1"/>
      <c r="Y287" s="1"/>
      <c r="AC287" s="1"/>
      <c r="AG287" s="1"/>
      <c r="AK287" s="1"/>
      <c r="AO287" s="1"/>
      <c r="AS287" s="1"/>
      <c r="AW287" s="1"/>
    </row>
    <row r="288" spans="9:49" ht="12.75">
      <c r="I288" s="1"/>
      <c r="M288" s="1"/>
      <c r="Q288" s="1"/>
      <c r="U288" s="1"/>
      <c r="Y288" s="1"/>
      <c r="AC288" s="1"/>
      <c r="AG288" s="1"/>
      <c r="AK288" s="1"/>
      <c r="AO288" s="1"/>
      <c r="AS288" s="1"/>
      <c r="AW288" s="1"/>
    </row>
    <row r="289" spans="9:49" ht="12.75">
      <c r="I289" s="1"/>
      <c r="M289" s="1"/>
      <c r="Q289" s="1"/>
      <c r="U289" s="1"/>
      <c r="Y289" s="1"/>
      <c r="AC289" s="1"/>
      <c r="AG289" s="1"/>
      <c r="AK289" s="1"/>
      <c r="AO289" s="1"/>
      <c r="AS289" s="1"/>
      <c r="AW289" s="1"/>
    </row>
    <row r="290" spans="9:49" ht="12.75">
      <c r="I290" s="1"/>
      <c r="M290" s="1"/>
      <c r="Q290" s="1"/>
      <c r="U290" s="1"/>
      <c r="Y290" s="1"/>
      <c r="AC290" s="1"/>
      <c r="AG290" s="1"/>
      <c r="AK290" s="1"/>
      <c r="AO290" s="1"/>
      <c r="AS290" s="1"/>
      <c r="AW290" s="1"/>
    </row>
    <row r="291" spans="9:49" ht="12.75">
      <c r="I291" s="1"/>
      <c r="M291" s="1"/>
      <c r="Q291" s="1"/>
      <c r="U291" s="1"/>
      <c r="Y291" s="1"/>
      <c r="AC291" s="1"/>
      <c r="AG291" s="1"/>
      <c r="AK291" s="1"/>
      <c r="AO291" s="1"/>
      <c r="AS291" s="1"/>
      <c r="AW291" s="1"/>
    </row>
    <row r="292" spans="9:49" ht="12.75">
      <c r="I292" s="1"/>
      <c r="M292" s="1"/>
      <c r="Q292" s="1"/>
      <c r="U292" s="1"/>
      <c r="Y292" s="1"/>
      <c r="AC292" s="1"/>
      <c r="AG292" s="1"/>
      <c r="AK292" s="1"/>
      <c r="AO292" s="1"/>
      <c r="AS292" s="1"/>
      <c r="AW292" s="1"/>
    </row>
    <row r="293" spans="9:49" ht="12.75">
      <c r="I293" s="1"/>
      <c r="M293" s="1"/>
      <c r="Q293" s="1"/>
      <c r="U293" s="1"/>
      <c r="Y293" s="1"/>
      <c r="AC293" s="1"/>
      <c r="AG293" s="1"/>
      <c r="AK293" s="1"/>
      <c r="AO293" s="1"/>
      <c r="AS293" s="1"/>
      <c r="AW293" s="1"/>
    </row>
    <row r="294" spans="9:49" ht="12.75">
      <c r="I294" s="1"/>
      <c r="M294" s="1"/>
      <c r="Q294" s="1"/>
      <c r="U294" s="1"/>
      <c r="Y294" s="1"/>
      <c r="AC294" s="1"/>
      <c r="AG294" s="1"/>
      <c r="AK294" s="1"/>
      <c r="AO294" s="1"/>
      <c r="AS294" s="1"/>
      <c r="AW294" s="1"/>
    </row>
    <row r="295" spans="9:49" ht="12.75">
      <c r="I295" s="1"/>
      <c r="M295" s="1"/>
      <c r="Q295" s="1"/>
      <c r="U295" s="1"/>
      <c r="Y295" s="1"/>
      <c r="AC295" s="1"/>
      <c r="AG295" s="1"/>
      <c r="AK295" s="1"/>
      <c r="AO295" s="1"/>
      <c r="AS295" s="1"/>
      <c r="AW295" s="1"/>
    </row>
    <row r="296" spans="9:49" ht="12.75">
      <c r="I296" s="1"/>
      <c r="M296" s="1"/>
      <c r="Q296" s="1"/>
      <c r="U296" s="1"/>
      <c r="Y296" s="1"/>
      <c r="AC296" s="1"/>
      <c r="AG296" s="1"/>
      <c r="AK296" s="1"/>
      <c r="AO296" s="1"/>
      <c r="AS296" s="1"/>
      <c r="AW296" s="1"/>
    </row>
    <row r="297" spans="9:49" ht="12.75">
      <c r="I297" s="1"/>
      <c r="M297" s="1"/>
      <c r="Q297" s="1"/>
      <c r="U297" s="1"/>
      <c r="Y297" s="1"/>
      <c r="AC297" s="1"/>
      <c r="AG297" s="1"/>
      <c r="AK297" s="1"/>
      <c r="AO297" s="1"/>
      <c r="AS297" s="1"/>
      <c r="AW297" s="1"/>
    </row>
    <row r="298" spans="9:49" ht="12.75">
      <c r="I298" s="1"/>
      <c r="M298" s="1"/>
      <c r="Q298" s="1"/>
      <c r="U298" s="1"/>
      <c r="Y298" s="1"/>
      <c r="AC298" s="1"/>
      <c r="AG298" s="1"/>
      <c r="AK298" s="1"/>
      <c r="AO298" s="1"/>
      <c r="AS298" s="1"/>
      <c r="AW298" s="1"/>
    </row>
    <row r="299" spans="9:49" ht="12.75">
      <c r="I299" s="1"/>
      <c r="M299" s="1"/>
      <c r="Q299" s="1"/>
      <c r="U299" s="1"/>
      <c r="Y299" s="1"/>
      <c r="AC299" s="1"/>
      <c r="AG299" s="1"/>
      <c r="AK299" s="1"/>
      <c r="AO299" s="1"/>
      <c r="AS299" s="1"/>
      <c r="AW299" s="1"/>
    </row>
    <row r="300" spans="9:49" ht="12.75">
      <c r="I300" s="1"/>
      <c r="M300" s="1"/>
      <c r="Q300" s="1"/>
      <c r="U300" s="1"/>
      <c r="Y300" s="1"/>
      <c r="AC300" s="1"/>
      <c r="AG300" s="1"/>
      <c r="AK300" s="1"/>
      <c r="AO300" s="1"/>
      <c r="AS300" s="1"/>
      <c r="AW300" s="1"/>
    </row>
    <row r="301" spans="9:49" ht="12.75">
      <c r="I301" s="1"/>
      <c r="M301" s="1"/>
      <c r="Q301" s="1"/>
      <c r="U301" s="1"/>
      <c r="Y301" s="1"/>
      <c r="AC301" s="1"/>
      <c r="AG301" s="1"/>
      <c r="AK301" s="1"/>
      <c r="AO301" s="1"/>
      <c r="AS301" s="1"/>
      <c r="AW301" s="1"/>
    </row>
    <row r="302" spans="9:49" ht="12.75">
      <c r="I302" s="1"/>
      <c r="M302" s="1"/>
      <c r="Q302" s="1"/>
      <c r="U302" s="1"/>
      <c r="Y302" s="1"/>
      <c r="AC302" s="1"/>
      <c r="AG302" s="1"/>
      <c r="AK302" s="1"/>
      <c r="AO302" s="1"/>
      <c r="AS302" s="1"/>
      <c r="AW302" s="1"/>
    </row>
    <row r="303" spans="9:49" ht="12.75">
      <c r="I303" s="1"/>
      <c r="M303" s="1"/>
      <c r="Q303" s="1"/>
      <c r="U303" s="1"/>
      <c r="Y303" s="1"/>
      <c r="AC303" s="1"/>
      <c r="AG303" s="1"/>
      <c r="AK303" s="1"/>
      <c r="AO303" s="1"/>
      <c r="AS303" s="1"/>
      <c r="AW303" s="1"/>
    </row>
    <row r="304" spans="9:49" ht="12.75">
      <c r="I304" s="1"/>
      <c r="M304" s="1"/>
      <c r="Q304" s="1"/>
      <c r="U304" s="1"/>
      <c r="Y304" s="1"/>
      <c r="AC304" s="1"/>
      <c r="AG304" s="1"/>
      <c r="AK304" s="1"/>
      <c r="AO304" s="1"/>
      <c r="AS304" s="1"/>
      <c r="AW304" s="1"/>
    </row>
    <row r="305" spans="9:49" ht="12.75">
      <c r="I305" s="1"/>
      <c r="M305" s="1"/>
      <c r="Q305" s="1"/>
      <c r="U305" s="1"/>
      <c r="Y305" s="1"/>
      <c r="AC305" s="1"/>
      <c r="AG305" s="1"/>
      <c r="AK305" s="1"/>
      <c r="AO305" s="1"/>
      <c r="AS305" s="1"/>
      <c r="AW305" s="1"/>
    </row>
    <row r="306" spans="9:49" ht="12.75">
      <c r="I306" s="1"/>
      <c r="M306" s="1"/>
      <c r="Q306" s="1"/>
      <c r="U306" s="1"/>
      <c r="Y306" s="1"/>
      <c r="AC306" s="1"/>
      <c r="AG306" s="1"/>
      <c r="AK306" s="1"/>
      <c r="AO306" s="1"/>
      <c r="AS306" s="1"/>
      <c r="AW306" s="1"/>
    </row>
    <row r="307" spans="9:49" ht="12.75">
      <c r="I307" s="1"/>
      <c r="M307" s="1"/>
      <c r="Q307" s="1"/>
      <c r="U307" s="1"/>
      <c r="Y307" s="1"/>
      <c r="AC307" s="1"/>
      <c r="AG307" s="1"/>
      <c r="AK307" s="1"/>
      <c r="AO307" s="1"/>
      <c r="AS307" s="1"/>
      <c r="AW307" s="1"/>
    </row>
    <row r="308" spans="9:49" ht="12.75">
      <c r="I308" s="1"/>
      <c r="M308" s="1"/>
      <c r="Q308" s="1"/>
      <c r="U308" s="1"/>
      <c r="Y308" s="1"/>
      <c r="AC308" s="1"/>
      <c r="AG308" s="1"/>
      <c r="AK308" s="1"/>
      <c r="AO308" s="1"/>
      <c r="AS308" s="1"/>
      <c r="AW308" s="1"/>
    </row>
    <row r="309" spans="9:49" ht="12.75">
      <c r="I309" s="1"/>
      <c r="M309" s="1"/>
      <c r="Q309" s="1"/>
      <c r="U309" s="1"/>
      <c r="Y309" s="1"/>
      <c r="AC309" s="1"/>
      <c r="AG309" s="1"/>
      <c r="AK309" s="1"/>
      <c r="AO309" s="1"/>
      <c r="AS309" s="1"/>
      <c r="AW309" s="1"/>
    </row>
    <row r="310" spans="9:49" ht="12.75">
      <c r="I310" s="1"/>
      <c r="M310" s="1"/>
      <c r="Q310" s="1"/>
      <c r="U310" s="1"/>
      <c r="Y310" s="1"/>
      <c r="AC310" s="1"/>
      <c r="AG310" s="1"/>
      <c r="AK310" s="1"/>
      <c r="AO310" s="1"/>
      <c r="AS310" s="1"/>
      <c r="AW310" s="1"/>
    </row>
    <row r="311" spans="9:49" ht="12.75">
      <c r="I311" s="1"/>
      <c r="M311" s="1"/>
      <c r="Q311" s="1"/>
      <c r="U311" s="1"/>
      <c r="Y311" s="1"/>
      <c r="AC311" s="1"/>
      <c r="AG311" s="1"/>
      <c r="AK311" s="1"/>
      <c r="AO311" s="1"/>
      <c r="AS311" s="1"/>
      <c r="AW311" s="1"/>
    </row>
    <row r="312" spans="9:49" ht="12.75">
      <c r="I312" s="1"/>
      <c r="M312" s="1"/>
      <c r="Q312" s="1"/>
      <c r="U312" s="1"/>
      <c r="Y312" s="1"/>
      <c r="AC312" s="1"/>
      <c r="AG312" s="1"/>
      <c r="AK312" s="1"/>
      <c r="AO312" s="1"/>
      <c r="AS312" s="1"/>
      <c r="AW312" s="1"/>
    </row>
    <row r="313" spans="9:49" ht="12.75">
      <c r="I313" s="1"/>
      <c r="M313" s="1"/>
      <c r="Q313" s="1"/>
      <c r="U313" s="1"/>
      <c r="Y313" s="1"/>
      <c r="AC313" s="1"/>
      <c r="AG313" s="1"/>
      <c r="AK313" s="1"/>
      <c r="AO313" s="1"/>
      <c r="AS313" s="1"/>
      <c r="AW313" s="1"/>
    </row>
    <row r="314" spans="9:49" ht="12.75">
      <c r="I314" s="1"/>
      <c r="M314" s="1"/>
      <c r="Q314" s="1"/>
      <c r="U314" s="1"/>
      <c r="Y314" s="1"/>
      <c r="AC314" s="1"/>
      <c r="AG314" s="1"/>
      <c r="AK314" s="1"/>
      <c r="AO314" s="1"/>
      <c r="AS314" s="1"/>
      <c r="AW314" s="1"/>
    </row>
    <row r="315" spans="9:49" ht="12.75">
      <c r="I315" s="1"/>
      <c r="M315" s="1"/>
      <c r="Q315" s="1"/>
      <c r="U315" s="1"/>
      <c r="Y315" s="1"/>
      <c r="AC315" s="1"/>
      <c r="AG315" s="1"/>
      <c r="AK315" s="1"/>
      <c r="AO315" s="1"/>
      <c r="AS315" s="1"/>
      <c r="AW315" s="1"/>
    </row>
    <row r="316" spans="9:49" ht="12.75">
      <c r="I316" s="1"/>
      <c r="M316" s="1"/>
      <c r="Q316" s="1"/>
      <c r="U316" s="1"/>
      <c r="Y316" s="1"/>
      <c r="AC316" s="1"/>
      <c r="AG316" s="1"/>
      <c r="AK316" s="1"/>
      <c r="AO316" s="1"/>
      <c r="AS316" s="1"/>
      <c r="AW316" s="1"/>
    </row>
    <row r="317" spans="9:49" ht="12.75">
      <c r="I317" s="1"/>
      <c r="M317" s="1"/>
      <c r="Q317" s="1"/>
      <c r="U317" s="1"/>
      <c r="Y317" s="1"/>
      <c r="AC317" s="1"/>
      <c r="AG317" s="1"/>
      <c r="AK317" s="1"/>
      <c r="AO317" s="1"/>
      <c r="AS317" s="1"/>
      <c r="AW317" s="1"/>
    </row>
    <row r="318" spans="9:49" ht="12.75">
      <c r="I318" s="1"/>
      <c r="M318" s="1"/>
      <c r="Q318" s="1"/>
      <c r="U318" s="1"/>
      <c r="Y318" s="1"/>
      <c r="AC318" s="1"/>
      <c r="AG318" s="1"/>
      <c r="AK318" s="1"/>
      <c r="AO318" s="1"/>
      <c r="AS318" s="1"/>
      <c r="AW318" s="1"/>
    </row>
    <row r="319" spans="9:49" ht="12.75">
      <c r="I319" s="1"/>
      <c r="M319" s="1"/>
      <c r="Q319" s="1"/>
      <c r="U319" s="1"/>
      <c r="Y319" s="1"/>
      <c r="AC319" s="1"/>
      <c r="AG319" s="1"/>
      <c r="AK319" s="1"/>
      <c r="AO319" s="1"/>
      <c r="AS319" s="1"/>
      <c r="AW319" s="1"/>
    </row>
    <row r="320" spans="9:49" ht="12.75">
      <c r="I320" s="1"/>
      <c r="M320" s="1"/>
      <c r="Q320" s="1"/>
      <c r="U320" s="1"/>
      <c r="Y320" s="1"/>
      <c r="AC320" s="1"/>
      <c r="AG320" s="1"/>
      <c r="AK320" s="1"/>
      <c r="AO320" s="1"/>
      <c r="AS320" s="1"/>
      <c r="AW320" s="1"/>
    </row>
    <row r="321" spans="9:49" ht="12.75">
      <c r="I321" s="1"/>
      <c r="M321" s="1"/>
      <c r="Q321" s="1"/>
      <c r="U321" s="1"/>
      <c r="Y321" s="1"/>
      <c r="AC321" s="1"/>
      <c r="AG321" s="1"/>
      <c r="AK321" s="1"/>
      <c r="AO321" s="1"/>
      <c r="AS321" s="1"/>
      <c r="AW321" s="1"/>
    </row>
    <row r="322" spans="9:49" ht="12.75">
      <c r="I322" s="1"/>
      <c r="M322" s="1"/>
      <c r="Q322" s="1"/>
      <c r="U322" s="1"/>
      <c r="Y322" s="1"/>
      <c r="AC322" s="1"/>
      <c r="AG322" s="1"/>
      <c r="AK322" s="1"/>
      <c r="AO322" s="1"/>
      <c r="AS322" s="1"/>
      <c r="AW322" s="1"/>
    </row>
    <row r="323" spans="9:49" ht="12.75">
      <c r="I323" s="1"/>
      <c r="M323" s="1"/>
      <c r="Q323" s="1"/>
      <c r="U323" s="1"/>
      <c r="Y323" s="1"/>
      <c r="AC323" s="1"/>
      <c r="AG323" s="1"/>
      <c r="AK323" s="1"/>
      <c r="AO323" s="1"/>
      <c r="AS323" s="1"/>
      <c r="AW323" s="1"/>
    </row>
    <row r="324" spans="9:49" ht="12.75">
      <c r="I324" s="1"/>
      <c r="M324" s="1"/>
      <c r="Q324" s="1"/>
      <c r="U324" s="1"/>
      <c r="Y324" s="1"/>
      <c r="AC324" s="1"/>
      <c r="AG324" s="1"/>
      <c r="AK324" s="1"/>
      <c r="AO324" s="1"/>
      <c r="AS324" s="1"/>
      <c r="AW324" s="1"/>
    </row>
    <row r="325" spans="9:49" ht="12.75">
      <c r="I325" s="1"/>
      <c r="M325" s="1"/>
      <c r="Q325" s="1"/>
      <c r="U325" s="1"/>
      <c r="Y325" s="1"/>
      <c r="AC325" s="1"/>
      <c r="AG325" s="1"/>
      <c r="AK325" s="1"/>
      <c r="AO325" s="1"/>
      <c r="AS325" s="1"/>
      <c r="AW325" s="1"/>
    </row>
    <row r="326" spans="9:49" ht="12.75">
      <c r="I326" s="1"/>
      <c r="M326" s="1"/>
      <c r="Q326" s="1"/>
      <c r="U326" s="1"/>
      <c r="Y326" s="1"/>
      <c r="AC326" s="1"/>
      <c r="AG326" s="1"/>
      <c r="AK326" s="1"/>
      <c r="AO326" s="1"/>
      <c r="AS326" s="1"/>
      <c r="AW326" s="1"/>
    </row>
    <row r="327" spans="9:49" ht="12.75">
      <c r="I327" s="1"/>
      <c r="M327" s="1"/>
      <c r="Q327" s="1"/>
      <c r="U327" s="1"/>
      <c r="Y327" s="1"/>
      <c r="AC327" s="1"/>
      <c r="AG327" s="1"/>
      <c r="AK327" s="1"/>
      <c r="AO327" s="1"/>
      <c r="AS327" s="1"/>
      <c r="AW327" s="1"/>
    </row>
    <row r="328" spans="9:49" ht="12.75">
      <c r="I328" s="1"/>
      <c r="M328" s="1"/>
      <c r="Q328" s="1"/>
      <c r="U328" s="1"/>
      <c r="Y328" s="1"/>
      <c r="AC328" s="1"/>
      <c r="AG328" s="1"/>
      <c r="AK328" s="1"/>
      <c r="AO328" s="1"/>
      <c r="AS328" s="1"/>
      <c r="AW328" s="1"/>
    </row>
    <row r="329" spans="9:49" ht="12.75">
      <c r="I329" s="1"/>
      <c r="M329" s="1"/>
      <c r="Q329" s="1"/>
      <c r="U329" s="1"/>
      <c r="Y329" s="1"/>
      <c r="AC329" s="1"/>
      <c r="AG329" s="1"/>
      <c r="AK329" s="1"/>
      <c r="AO329" s="1"/>
      <c r="AS329" s="1"/>
      <c r="AW329" s="1"/>
    </row>
    <row r="330" spans="9:49" ht="12.75">
      <c r="I330" s="1"/>
      <c r="M330" s="1"/>
      <c r="Q330" s="1"/>
      <c r="U330" s="1"/>
      <c r="Y330" s="1"/>
      <c r="AC330" s="1"/>
      <c r="AG330" s="1"/>
      <c r="AK330" s="1"/>
      <c r="AO330" s="1"/>
      <c r="AS330" s="1"/>
      <c r="AW330" s="1"/>
    </row>
    <row r="331" spans="9:49" ht="12.75">
      <c r="I331" s="1"/>
      <c r="M331" s="1"/>
      <c r="Q331" s="1"/>
      <c r="U331" s="1"/>
      <c r="Y331" s="1"/>
      <c r="AC331" s="1"/>
      <c r="AG331" s="1"/>
      <c r="AK331" s="1"/>
      <c r="AO331" s="1"/>
      <c r="AS331" s="1"/>
      <c r="AW331" s="1"/>
    </row>
    <row r="332" spans="9:49" ht="12.75">
      <c r="I332" s="1"/>
      <c r="M332" s="1"/>
      <c r="Q332" s="1"/>
      <c r="U332" s="1"/>
      <c r="Y332" s="1"/>
      <c r="AC332" s="1"/>
      <c r="AG332" s="1"/>
      <c r="AK332" s="1"/>
      <c r="AO332" s="1"/>
      <c r="AS332" s="1"/>
      <c r="AW332" s="1"/>
    </row>
    <row r="333" spans="9:49" ht="12.75">
      <c r="I333" s="1"/>
      <c r="M333" s="1"/>
      <c r="Q333" s="1"/>
      <c r="U333" s="1"/>
      <c r="Y333" s="1"/>
      <c r="AC333" s="1"/>
      <c r="AG333" s="1"/>
      <c r="AK333" s="1"/>
      <c r="AO333" s="1"/>
      <c r="AS333" s="1"/>
      <c r="AW333" s="1"/>
    </row>
    <row r="334" spans="9:49" ht="12.75">
      <c r="I334" s="1"/>
      <c r="M334" s="1"/>
      <c r="Q334" s="1"/>
      <c r="U334" s="1"/>
      <c r="Y334" s="1"/>
      <c r="AC334" s="1"/>
      <c r="AG334" s="1"/>
      <c r="AK334" s="1"/>
      <c r="AO334" s="1"/>
      <c r="AS334" s="1"/>
      <c r="AW334" s="1"/>
    </row>
    <row r="335" spans="9:49" ht="12.75">
      <c r="I335" s="1"/>
      <c r="M335" s="1"/>
      <c r="Q335" s="1"/>
      <c r="U335" s="1"/>
      <c r="Y335" s="1"/>
      <c r="AC335" s="1"/>
      <c r="AG335" s="1"/>
      <c r="AK335" s="1"/>
      <c r="AO335" s="1"/>
      <c r="AS335" s="1"/>
      <c r="AW335" s="1"/>
    </row>
    <row r="336" spans="9:49" ht="12.75">
      <c r="I336" s="1"/>
      <c r="M336" s="1"/>
      <c r="Q336" s="1"/>
      <c r="U336" s="1"/>
      <c r="Y336" s="1"/>
      <c r="AC336" s="1"/>
      <c r="AG336" s="1"/>
      <c r="AK336" s="1"/>
      <c r="AO336" s="1"/>
      <c r="AS336" s="1"/>
      <c r="AW336" s="1"/>
    </row>
    <row r="337" spans="9:49" ht="12.75">
      <c r="I337" s="1"/>
      <c r="M337" s="1"/>
      <c r="Q337" s="1"/>
      <c r="U337" s="1"/>
      <c r="Y337" s="1"/>
      <c r="AC337" s="1"/>
      <c r="AG337" s="1"/>
      <c r="AK337" s="1"/>
      <c r="AO337" s="1"/>
      <c r="AS337" s="1"/>
      <c r="AW337" s="1"/>
    </row>
    <row r="338" spans="9:49" ht="12.75">
      <c r="I338" s="1"/>
      <c r="M338" s="1"/>
      <c r="Q338" s="1"/>
      <c r="U338" s="1"/>
      <c r="Y338" s="1"/>
      <c r="AC338" s="1"/>
      <c r="AG338" s="1"/>
      <c r="AK338" s="1"/>
      <c r="AO338" s="1"/>
      <c r="AS338" s="1"/>
      <c r="AW338" s="1"/>
    </row>
    <row r="339" spans="9:49" ht="12.75">
      <c r="I339" s="1"/>
      <c r="M339" s="1"/>
      <c r="Q339" s="1"/>
      <c r="U339" s="1"/>
      <c r="Y339" s="1"/>
      <c r="AC339" s="1"/>
      <c r="AG339" s="1"/>
      <c r="AK339" s="1"/>
      <c r="AO339" s="1"/>
      <c r="AS339" s="1"/>
      <c r="AW339" s="1"/>
    </row>
    <row r="340" spans="9:49" ht="12.75">
      <c r="I340" s="1"/>
      <c r="M340" s="1"/>
      <c r="Q340" s="1"/>
      <c r="U340" s="1"/>
      <c r="Y340" s="1"/>
      <c r="AC340" s="1"/>
      <c r="AG340" s="1"/>
      <c r="AK340" s="1"/>
      <c r="AO340" s="1"/>
      <c r="AS340" s="1"/>
      <c r="AW340" s="1"/>
    </row>
    <row r="341" spans="9:49" ht="12.75">
      <c r="I341" s="1"/>
      <c r="M341" s="1"/>
      <c r="Q341" s="1"/>
      <c r="U341" s="1"/>
      <c r="Y341" s="1"/>
      <c r="AC341" s="1"/>
      <c r="AG341" s="1"/>
      <c r="AK341" s="1"/>
      <c r="AO341" s="1"/>
      <c r="AS341" s="1"/>
      <c r="AW341" s="1"/>
    </row>
    <row r="342" spans="9:49" ht="12.75">
      <c r="I342" s="1"/>
      <c r="M342" s="1"/>
      <c r="Q342" s="1"/>
      <c r="U342" s="1"/>
      <c r="Y342" s="1"/>
      <c r="AC342" s="1"/>
      <c r="AG342" s="1"/>
      <c r="AK342" s="1"/>
      <c r="AO342" s="1"/>
      <c r="AS342" s="1"/>
      <c r="AW342" s="1"/>
    </row>
    <row r="343" spans="9:49" ht="12.75">
      <c r="I343" s="1"/>
      <c r="M343" s="1"/>
      <c r="Q343" s="1"/>
      <c r="U343" s="1"/>
      <c r="Y343" s="1"/>
      <c r="AC343" s="1"/>
      <c r="AG343" s="1"/>
      <c r="AK343" s="1"/>
      <c r="AO343" s="1"/>
      <c r="AS343" s="1"/>
      <c r="AW343" s="1"/>
    </row>
    <row r="344" spans="9:49" ht="12.75">
      <c r="I344" s="1"/>
      <c r="M344" s="1"/>
      <c r="Q344" s="1"/>
      <c r="U344" s="1"/>
      <c r="Y344" s="1"/>
      <c r="AC344" s="1"/>
      <c r="AG344" s="1"/>
      <c r="AK344" s="1"/>
      <c r="AO344" s="1"/>
      <c r="AS344" s="1"/>
      <c r="AW344" s="1"/>
    </row>
    <row r="345" spans="9:49" ht="12.75">
      <c r="I345" s="1"/>
      <c r="M345" s="1"/>
      <c r="Q345" s="1"/>
      <c r="U345" s="1"/>
      <c r="Y345" s="1"/>
      <c r="AC345" s="1"/>
      <c r="AG345" s="1"/>
      <c r="AK345" s="1"/>
      <c r="AO345" s="1"/>
      <c r="AS345" s="1"/>
      <c r="AW345" s="1"/>
    </row>
    <row r="346" spans="9:49" ht="12.75">
      <c r="I346" s="1"/>
      <c r="M346" s="1"/>
      <c r="Q346" s="1"/>
      <c r="U346" s="1"/>
      <c r="Y346" s="1"/>
      <c r="AC346" s="1"/>
      <c r="AG346" s="1"/>
      <c r="AK346" s="1"/>
      <c r="AO346" s="1"/>
      <c r="AS346" s="1"/>
      <c r="AW346" s="1"/>
    </row>
    <row r="347" spans="9:49" ht="12.75">
      <c r="I347" s="1"/>
      <c r="M347" s="1"/>
      <c r="Q347" s="1"/>
      <c r="U347" s="1"/>
      <c r="Y347" s="1"/>
      <c r="AC347" s="1"/>
      <c r="AG347" s="1"/>
      <c r="AK347" s="1"/>
      <c r="AO347" s="1"/>
      <c r="AS347" s="1"/>
      <c r="AW347" s="1"/>
    </row>
    <row r="348" spans="9:49" ht="12.75">
      <c r="I348" s="1"/>
      <c r="M348" s="1"/>
      <c r="Q348" s="1"/>
      <c r="U348" s="1"/>
      <c r="Y348" s="1"/>
      <c r="AC348" s="1"/>
      <c r="AG348" s="1"/>
      <c r="AK348" s="1"/>
      <c r="AO348" s="1"/>
      <c r="AS348" s="1"/>
      <c r="AW348" s="1"/>
    </row>
    <row r="349" spans="9:49" ht="12.75">
      <c r="I349" s="1"/>
      <c r="M349" s="1"/>
      <c r="Q349" s="1"/>
      <c r="U349" s="1"/>
      <c r="Y349" s="1"/>
      <c r="AC349" s="1"/>
      <c r="AG349" s="1"/>
      <c r="AK349" s="1"/>
      <c r="AO349" s="1"/>
      <c r="AS349" s="1"/>
      <c r="AW349" s="1"/>
    </row>
    <row r="350" spans="9:49" ht="12.75">
      <c r="I350" s="1"/>
      <c r="M350" s="1"/>
      <c r="Q350" s="1"/>
      <c r="U350" s="1"/>
      <c r="Y350" s="1"/>
      <c r="AC350" s="1"/>
      <c r="AG350" s="1"/>
      <c r="AK350" s="1"/>
      <c r="AO350" s="1"/>
      <c r="AS350" s="1"/>
      <c r="AW350" s="1"/>
    </row>
    <row r="351" spans="9:49" ht="12.75">
      <c r="I351" s="1"/>
      <c r="M351" s="1"/>
      <c r="Q351" s="1"/>
      <c r="U351" s="1"/>
      <c r="Y351" s="1"/>
      <c r="AC351" s="1"/>
      <c r="AG351" s="1"/>
      <c r="AK351" s="1"/>
      <c r="AO351" s="1"/>
      <c r="AS351" s="1"/>
      <c r="AW351" s="1"/>
    </row>
    <row r="352" spans="9:49" ht="12.75">
      <c r="I352" s="1"/>
      <c r="M352" s="1"/>
      <c r="Q352" s="1"/>
      <c r="U352" s="1"/>
      <c r="Y352" s="1"/>
      <c r="AC352" s="1"/>
      <c r="AG352" s="1"/>
      <c r="AK352" s="1"/>
      <c r="AO352" s="1"/>
      <c r="AS352" s="1"/>
      <c r="AW352" s="1"/>
    </row>
    <row r="353" spans="9:49" ht="12.75">
      <c r="I353" s="1"/>
      <c r="M353" s="1"/>
      <c r="Q353" s="1"/>
      <c r="U353" s="1"/>
      <c r="Y353" s="1"/>
      <c r="AC353" s="1"/>
      <c r="AG353" s="1"/>
      <c r="AK353" s="1"/>
      <c r="AO353" s="1"/>
      <c r="AS353" s="1"/>
      <c r="AW353" s="1"/>
    </row>
    <row r="354" spans="9:49" ht="12.75">
      <c r="I354" s="1"/>
      <c r="M354" s="1"/>
      <c r="Q354" s="1"/>
      <c r="U354" s="1"/>
      <c r="Y354" s="1"/>
      <c r="AC354" s="1"/>
      <c r="AG354" s="1"/>
      <c r="AK354" s="1"/>
      <c r="AO354" s="1"/>
      <c r="AS354" s="1"/>
      <c r="AW354" s="1"/>
    </row>
    <row r="355" spans="9:49" ht="12.75">
      <c r="I355" s="1"/>
      <c r="M355" s="1"/>
      <c r="Q355" s="1"/>
      <c r="U355" s="1"/>
      <c r="Y355" s="1"/>
      <c r="AC355" s="1"/>
      <c r="AG355" s="1"/>
      <c r="AK355" s="1"/>
      <c r="AO355" s="1"/>
      <c r="AS355" s="1"/>
      <c r="AW355" s="1"/>
    </row>
    <row r="356" spans="9:49" ht="12.75">
      <c r="I356" s="1"/>
      <c r="M356" s="1"/>
      <c r="Q356" s="1"/>
      <c r="U356" s="1"/>
      <c r="Y356" s="1"/>
      <c r="AC356" s="1"/>
      <c r="AG356" s="1"/>
      <c r="AK356" s="1"/>
      <c r="AO356" s="1"/>
      <c r="AS356" s="1"/>
      <c r="AW356" s="1"/>
    </row>
    <row r="357" spans="9:49" ht="12.75">
      <c r="I357" s="1"/>
      <c r="M357" s="1"/>
      <c r="Q357" s="1"/>
      <c r="U357" s="1"/>
      <c r="Y357" s="1"/>
      <c r="AC357" s="1"/>
      <c r="AG357" s="1"/>
      <c r="AK357" s="1"/>
      <c r="AO357" s="1"/>
      <c r="AS357" s="1"/>
      <c r="AW357" s="1"/>
    </row>
    <row r="358" spans="9:49" ht="12.75">
      <c r="I358" s="1"/>
      <c r="M358" s="1"/>
      <c r="Q358" s="1"/>
      <c r="U358" s="1"/>
      <c r="Y358" s="1"/>
      <c r="AC358" s="1"/>
      <c r="AG358" s="1"/>
      <c r="AK358" s="1"/>
      <c r="AO358" s="1"/>
      <c r="AS358" s="1"/>
      <c r="AW358" s="1"/>
    </row>
    <row r="359" spans="9:49" ht="12.75">
      <c r="I359" s="1"/>
      <c r="M359" s="1"/>
      <c r="Q359" s="1"/>
      <c r="U359" s="1"/>
      <c r="Y359" s="1"/>
      <c r="AC359" s="1"/>
      <c r="AG359" s="1"/>
      <c r="AK359" s="1"/>
      <c r="AO359" s="1"/>
      <c r="AS359" s="1"/>
      <c r="AW359" s="1"/>
    </row>
    <row r="360" spans="9:49" ht="12.75">
      <c r="I360" s="1"/>
      <c r="M360" s="1"/>
      <c r="Q360" s="1"/>
      <c r="U360" s="1"/>
      <c r="Y360" s="1"/>
      <c r="AC360" s="1"/>
      <c r="AG360" s="1"/>
      <c r="AK360" s="1"/>
      <c r="AO360" s="1"/>
      <c r="AS360" s="1"/>
      <c r="AW360" s="1"/>
    </row>
    <row r="361" spans="9:49" ht="12.75">
      <c r="I361" s="1"/>
      <c r="M361" s="1"/>
      <c r="Q361" s="1"/>
      <c r="U361" s="1"/>
      <c r="Y361" s="1"/>
      <c r="AC361" s="1"/>
      <c r="AG361" s="1"/>
      <c r="AK361" s="1"/>
      <c r="AO361" s="1"/>
      <c r="AS361" s="1"/>
      <c r="AW361" s="1"/>
    </row>
    <row r="362" spans="9:49" ht="12.75">
      <c r="I362" s="1"/>
      <c r="M362" s="1"/>
      <c r="Q362" s="1"/>
      <c r="U362" s="1"/>
      <c r="Y362" s="1"/>
      <c r="AC362" s="1"/>
      <c r="AG362" s="1"/>
      <c r="AK362" s="1"/>
      <c r="AO362" s="1"/>
      <c r="AS362" s="1"/>
      <c r="AW362" s="1"/>
    </row>
    <row r="363" spans="9:49" ht="12.75">
      <c r="I363" s="1"/>
      <c r="M363" s="1"/>
      <c r="Q363" s="1"/>
      <c r="U363" s="1"/>
      <c r="Y363" s="1"/>
      <c r="AC363" s="1"/>
      <c r="AG363" s="1"/>
      <c r="AK363" s="1"/>
      <c r="AO363" s="1"/>
      <c r="AS363" s="1"/>
      <c r="AW363" s="1"/>
    </row>
    <row r="364" spans="9:49" ht="12.75">
      <c r="I364" s="1"/>
      <c r="M364" s="1"/>
      <c r="Q364" s="1"/>
      <c r="U364" s="1"/>
      <c r="Y364" s="1"/>
      <c r="AC364" s="1"/>
      <c r="AG364" s="1"/>
      <c r="AK364" s="1"/>
      <c r="AO364" s="1"/>
      <c r="AS364" s="1"/>
      <c r="AW364" s="1"/>
    </row>
    <row r="365" spans="9:49" ht="12.75">
      <c r="I365" s="1"/>
      <c r="M365" s="1"/>
      <c r="Q365" s="1"/>
      <c r="U365" s="1"/>
      <c r="Y365" s="1"/>
      <c r="AC365" s="1"/>
      <c r="AG365" s="1"/>
      <c r="AK365" s="1"/>
      <c r="AO365" s="1"/>
      <c r="AS365" s="1"/>
      <c r="AW365" s="1"/>
    </row>
    <row r="366" spans="9:49" ht="12.75">
      <c r="I366" s="1"/>
      <c r="M366" s="1"/>
      <c r="Q366" s="1"/>
      <c r="U366" s="1"/>
      <c r="Y366" s="1"/>
      <c r="AC366" s="1"/>
      <c r="AG366" s="1"/>
      <c r="AK366" s="1"/>
      <c r="AO366" s="1"/>
      <c r="AS366" s="1"/>
      <c r="AW366" s="1"/>
    </row>
    <row r="367" spans="9:49" ht="12.75">
      <c r="I367" s="1"/>
      <c r="M367" s="1"/>
      <c r="Q367" s="1"/>
      <c r="U367" s="1"/>
      <c r="Y367" s="1"/>
      <c r="AC367" s="1"/>
      <c r="AG367" s="1"/>
      <c r="AK367" s="1"/>
      <c r="AO367" s="1"/>
      <c r="AS367" s="1"/>
      <c r="AW367" s="1"/>
    </row>
    <row r="368" spans="9:49" ht="12.75">
      <c r="I368" s="1"/>
      <c r="M368" s="1"/>
      <c r="Q368" s="1"/>
      <c r="U368" s="1"/>
      <c r="Y368" s="1"/>
      <c r="AC368" s="1"/>
      <c r="AG368" s="1"/>
      <c r="AK368" s="1"/>
      <c r="AO368" s="1"/>
      <c r="AS368" s="1"/>
      <c r="AW368" s="1"/>
    </row>
    <row r="369" spans="9:49" ht="12.75">
      <c r="I369" s="1"/>
      <c r="M369" s="1"/>
      <c r="Q369" s="1"/>
      <c r="U369" s="1"/>
      <c r="Y369" s="1"/>
      <c r="AC369" s="1"/>
      <c r="AG369" s="1"/>
      <c r="AK369" s="1"/>
      <c r="AO369" s="1"/>
      <c r="AS369" s="1"/>
      <c r="AW369" s="1"/>
    </row>
    <row r="370" spans="9:49" ht="12.75">
      <c r="I370" s="1"/>
      <c r="M370" s="1"/>
      <c r="Q370" s="1"/>
      <c r="U370" s="1"/>
      <c r="Y370" s="1"/>
      <c r="AC370" s="1"/>
      <c r="AG370" s="1"/>
      <c r="AK370" s="1"/>
      <c r="AO370" s="1"/>
      <c r="AS370" s="1"/>
      <c r="AW370" s="1"/>
    </row>
    <row r="371" spans="9:49" ht="12.75">
      <c r="I371" s="1"/>
      <c r="M371" s="1"/>
      <c r="Q371" s="1"/>
      <c r="U371" s="1"/>
      <c r="Y371" s="1"/>
      <c r="AC371" s="1"/>
      <c r="AG371" s="1"/>
      <c r="AK371" s="1"/>
      <c r="AO371" s="1"/>
      <c r="AS371" s="1"/>
      <c r="AW371" s="1"/>
    </row>
    <row r="372" spans="9:49" ht="12.75">
      <c r="I372" s="1"/>
      <c r="M372" s="1"/>
      <c r="Q372" s="1"/>
      <c r="U372" s="1"/>
      <c r="Y372" s="1"/>
      <c r="AC372" s="1"/>
      <c r="AG372" s="1"/>
      <c r="AK372" s="1"/>
      <c r="AO372" s="1"/>
      <c r="AS372" s="1"/>
      <c r="AW372" s="1"/>
    </row>
    <row r="373" spans="9:49" ht="12.75">
      <c r="I373" s="1"/>
      <c r="M373" s="1"/>
      <c r="Q373" s="1"/>
      <c r="U373" s="1"/>
      <c r="Y373" s="1"/>
      <c r="AC373" s="1"/>
      <c r="AG373" s="1"/>
      <c r="AK373" s="1"/>
      <c r="AO373" s="1"/>
      <c r="AS373" s="1"/>
      <c r="AW373" s="1"/>
    </row>
    <row r="374" spans="9:49" ht="12.75">
      <c r="I374" s="1"/>
      <c r="M374" s="1"/>
      <c r="Q374" s="1"/>
      <c r="U374" s="1"/>
      <c r="Y374" s="1"/>
      <c r="AC374" s="1"/>
      <c r="AG374" s="1"/>
      <c r="AK374" s="1"/>
      <c r="AO374" s="1"/>
      <c r="AS374" s="1"/>
      <c r="AW374" s="1"/>
    </row>
    <row r="375" spans="9:49" ht="12.75">
      <c r="I375" s="1"/>
      <c r="M375" s="1"/>
      <c r="Q375" s="1"/>
      <c r="U375" s="1"/>
      <c r="Y375" s="1"/>
      <c r="AC375" s="1"/>
      <c r="AG375" s="1"/>
      <c r="AK375" s="1"/>
      <c r="AO375" s="1"/>
      <c r="AS375" s="1"/>
      <c r="AW375" s="1"/>
    </row>
    <row r="376" spans="9:49" ht="12.75">
      <c r="I376" s="1"/>
      <c r="M376" s="1"/>
      <c r="Q376" s="1"/>
      <c r="U376" s="1"/>
      <c r="Y376" s="1"/>
      <c r="AC376" s="1"/>
      <c r="AG376" s="1"/>
      <c r="AK376" s="1"/>
      <c r="AO376" s="1"/>
      <c r="AS376" s="1"/>
      <c r="AW376" s="1"/>
    </row>
    <row r="377" spans="9:49" ht="12.75">
      <c r="I377" s="1"/>
      <c r="M377" s="1"/>
      <c r="Q377" s="1"/>
      <c r="U377" s="1"/>
      <c r="Y377" s="1"/>
      <c r="AC377" s="1"/>
      <c r="AG377" s="1"/>
      <c r="AK377" s="1"/>
      <c r="AO377" s="1"/>
      <c r="AS377" s="1"/>
      <c r="AW377" s="1"/>
    </row>
    <row r="378" spans="9:49" ht="12.75">
      <c r="I378" s="1"/>
      <c r="M378" s="1"/>
      <c r="Q378" s="1"/>
      <c r="U378" s="1"/>
      <c r="Y378" s="1"/>
      <c r="AC378" s="1"/>
      <c r="AG378" s="1"/>
      <c r="AK378" s="1"/>
      <c r="AO378" s="1"/>
      <c r="AS378" s="1"/>
      <c r="AW378" s="1"/>
    </row>
    <row r="379" spans="9:49" ht="12.75">
      <c r="I379" s="1"/>
      <c r="M379" s="1"/>
      <c r="Q379" s="1"/>
      <c r="U379" s="1"/>
      <c r="Y379" s="1"/>
      <c r="AC379" s="1"/>
      <c r="AG379" s="1"/>
      <c r="AK379" s="1"/>
      <c r="AO379" s="1"/>
      <c r="AS379" s="1"/>
      <c r="AW379" s="1"/>
    </row>
    <row r="380" spans="9:49" ht="12.75">
      <c r="I380" s="1"/>
      <c r="M380" s="1"/>
      <c r="Q380" s="1"/>
      <c r="U380" s="1"/>
      <c r="Y380" s="1"/>
      <c r="AC380" s="1"/>
      <c r="AG380" s="1"/>
      <c r="AK380" s="1"/>
      <c r="AO380" s="1"/>
      <c r="AS380" s="1"/>
      <c r="AW380" s="1"/>
    </row>
    <row r="381" spans="9:49" ht="12.75">
      <c r="I381" s="1"/>
      <c r="M381" s="1"/>
      <c r="Q381" s="1"/>
      <c r="U381" s="1"/>
      <c r="Y381" s="1"/>
      <c r="AC381" s="1"/>
      <c r="AG381" s="1"/>
      <c r="AK381" s="1"/>
      <c r="AO381" s="1"/>
      <c r="AS381" s="1"/>
      <c r="AW381" s="1"/>
    </row>
    <row r="382" spans="9:49" ht="12.75">
      <c r="I382" s="1"/>
      <c r="M382" s="1"/>
      <c r="Q382" s="1"/>
      <c r="U382" s="1"/>
      <c r="Y382" s="1"/>
      <c r="AC382" s="1"/>
      <c r="AG382" s="1"/>
      <c r="AK382" s="1"/>
      <c r="AO382" s="1"/>
      <c r="AS382" s="1"/>
      <c r="AW382" s="1"/>
    </row>
    <row r="383" spans="9:49" ht="12.75">
      <c r="I383" s="1"/>
      <c r="M383" s="1"/>
      <c r="Q383" s="1"/>
      <c r="U383" s="1"/>
      <c r="Y383" s="1"/>
      <c r="AC383" s="1"/>
      <c r="AG383" s="1"/>
      <c r="AK383" s="1"/>
      <c r="AO383" s="1"/>
      <c r="AS383" s="1"/>
      <c r="AW383" s="1"/>
    </row>
    <row r="384" spans="9:49" ht="12.75">
      <c r="I384" s="1"/>
      <c r="M384" s="1"/>
      <c r="Q384" s="1"/>
      <c r="U384" s="1"/>
      <c r="Y384" s="1"/>
      <c r="AC384" s="1"/>
      <c r="AG384" s="1"/>
      <c r="AK384" s="1"/>
      <c r="AO384" s="1"/>
      <c r="AS384" s="1"/>
      <c r="AW384" s="1"/>
    </row>
    <row r="385" spans="9:49" ht="12.75">
      <c r="I385" s="1"/>
      <c r="M385" s="1"/>
      <c r="Q385" s="1"/>
      <c r="U385" s="1"/>
      <c r="Y385" s="1"/>
      <c r="AC385" s="1"/>
      <c r="AG385" s="1"/>
      <c r="AK385" s="1"/>
      <c r="AO385" s="1"/>
      <c r="AS385" s="1"/>
      <c r="AW385" s="1"/>
    </row>
    <row r="386" spans="9:49" ht="12.75">
      <c r="I386" s="1"/>
      <c r="M386" s="1"/>
      <c r="Q386" s="1"/>
      <c r="U386" s="1"/>
      <c r="Y386" s="1"/>
      <c r="AC386" s="1"/>
      <c r="AG386" s="1"/>
      <c r="AK386" s="1"/>
      <c r="AO386" s="1"/>
      <c r="AS386" s="1"/>
      <c r="AW386" s="1"/>
    </row>
    <row r="387" spans="9:49" ht="12.75">
      <c r="I387" s="1"/>
      <c r="M387" s="1"/>
      <c r="Q387" s="1"/>
      <c r="U387" s="1"/>
      <c r="Y387" s="1"/>
      <c r="AC387" s="1"/>
      <c r="AG387" s="1"/>
      <c r="AK387" s="1"/>
      <c r="AO387" s="1"/>
      <c r="AS387" s="1"/>
      <c r="AW387" s="1"/>
    </row>
    <row r="388" spans="9:49" ht="12.75">
      <c r="I388" s="1"/>
      <c r="M388" s="1"/>
      <c r="Q388" s="1"/>
      <c r="U388" s="1"/>
      <c r="Y388" s="1"/>
      <c r="AC388" s="1"/>
      <c r="AG388" s="1"/>
      <c r="AK388" s="1"/>
      <c r="AO388" s="1"/>
      <c r="AS388" s="1"/>
      <c r="AW388" s="1"/>
    </row>
    <row r="389" spans="9:49" ht="12.75">
      <c r="I389" s="1"/>
      <c r="M389" s="1"/>
      <c r="Q389" s="1"/>
      <c r="U389" s="1"/>
      <c r="Y389" s="1"/>
      <c r="AC389" s="1"/>
      <c r="AG389" s="1"/>
      <c r="AK389" s="1"/>
      <c r="AO389" s="1"/>
      <c r="AS389" s="1"/>
      <c r="AW389" s="1"/>
    </row>
    <row r="390" spans="9:49" ht="12.75">
      <c r="I390" s="1"/>
      <c r="M390" s="1"/>
      <c r="Q390" s="1"/>
      <c r="U390" s="1"/>
      <c r="Y390" s="1"/>
      <c r="AC390" s="1"/>
      <c r="AG390" s="1"/>
      <c r="AK390" s="1"/>
      <c r="AO390" s="1"/>
      <c r="AS390" s="1"/>
      <c r="AW390" s="1"/>
    </row>
    <row r="391" spans="9:49" ht="12.75">
      <c r="I391" s="1"/>
      <c r="M391" s="1"/>
      <c r="Q391" s="1"/>
      <c r="U391" s="1"/>
      <c r="Y391" s="1"/>
      <c r="AC391" s="1"/>
      <c r="AG391" s="1"/>
      <c r="AK391" s="1"/>
      <c r="AO391" s="1"/>
      <c r="AS391" s="1"/>
      <c r="AW391" s="1"/>
    </row>
    <row r="392" spans="9:49" ht="12.75">
      <c r="I392" s="1"/>
      <c r="M392" s="1"/>
      <c r="Q392" s="1"/>
      <c r="U392" s="1"/>
      <c r="Y392" s="1"/>
      <c r="AC392" s="1"/>
      <c r="AG392" s="1"/>
      <c r="AK392" s="1"/>
      <c r="AO392" s="1"/>
      <c r="AS392" s="1"/>
      <c r="AW392" s="1"/>
    </row>
    <row r="393" spans="9:49" ht="12.75">
      <c r="I393" s="1"/>
      <c r="M393" s="1"/>
      <c r="Q393" s="1"/>
      <c r="U393" s="1"/>
      <c r="Y393" s="1"/>
      <c r="AC393" s="1"/>
      <c r="AG393" s="1"/>
      <c r="AK393" s="1"/>
      <c r="AO393" s="1"/>
      <c r="AS393" s="1"/>
      <c r="AW393" s="1"/>
    </row>
    <row r="394" spans="9:49" ht="12.75">
      <c r="I394" s="1"/>
      <c r="M394" s="1"/>
      <c r="Q394" s="1"/>
      <c r="U394" s="1"/>
      <c r="Y394" s="1"/>
      <c r="AC394" s="1"/>
      <c r="AG394" s="1"/>
      <c r="AK394" s="1"/>
      <c r="AO394" s="1"/>
      <c r="AS394" s="1"/>
      <c r="AW394" s="1"/>
    </row>
    <row r="395" spans="9:49" ht="12.75">
      <c r="I395" s="1"/>
      <c r="M395" s="1"/>
      <c r="Q395" s="1"/>
      <c r="U395" s="1"/>
      <c r="Y395" s="1"/>
      <c r="AC395" s="1"/>
      <c r="AG395" s="1"/>
      <c r="AK395" s="1"/>
      <c r="AO395" s="1"/>
      <c r="AS395" s="1"/>
      <c r="AW395" s="1"/>
    </row>
    <row r="396" spans="9:49" ht="12.75">
      <c r="I396" s="1"/>
      <c r="M396" s="1"/>
      <c r="Q396" s="1"/>
      <c r="U396" s="1"/>
      <c r="Y396" s="1"/>
      <c r="AC396" s="1"/>
      <c r="AG396" s="1"/>
      <c r="AK396" s="1"/>
      <c r="AO396" s="1"/>
      <c r="AS396" s="1"/>
      <c r="AW396" s="1"/>
    </row>
    <row r="397" spans="9:49" ht="12.75">
      <c r="I397" s="1"/>
      <c r="M397" s="1"/>
      <c r="Q397" s="1"/>
      <c r="U397" s="1"/>
      <c r="Y397" s="1"/>
      <c r="AC397" s="1"/>
      <c r="AG397" s="1"/>
      <c r="AK397" s="1"/>
      <c r="AO397" s="1"/>
      <c r="AS397" s="1"/>
      <c r="AW397" s="1"/>
    </row>
    <row r="398" spans="9:49" ht="12.75">
      <c r="I398" s="1"/>
      <c r="M398" s="1"/>
      <c r="Q398" s="1"/>
      <c r="U398" s="1"/>
      <c r="Y398" s="1"/>
      <c r="AC398" s="1"/>
      <c r="AG398" s="1"/>
      <c r="AK398" s="1"/>
      <c r="AO398" s="1"/>
      <c r="AS398" s="1"/>
      <c r="AW398" s="1"/>
    </row>
    <row r="399" spans="9:49" ht="12.75">
      <c r="I399" s="1"/>
      <c r="M399" s="1"/>
      <c r="Q399" s="1"/>
      <c r="U399" s="1"/>
      <c r="Y399" s="1"/>
      <c r="AC399" s="1"/>
      <c r="AG399" s="1"/>
      <c r="AK399" s="1"/>
      <c r="AO399" s="1"/>
      <c r="AS399" s="1"/>
      <c r="AW399" s="1"/>
    </row>
    <row r="400" spans="9:49" ht="12.75">
      <c r="I400" s="1"/>
      <c r="M400" s="1"/>
      <c r="Q400" s="1"/>
      <c r="U400" s="1"/>
      <c r="Y400" s="1"/>
      <c r="AC400" s="1"/>
      <c r="AG400" s="1"/>
      <c r="AK400" s="1"/>
      <c r="AO400" s="1"/>
      <c r="AS400" s="1"/>
      <c r="AW400" s="1"/>
    </row>
    <row r="401" spans="9:49" ht="12.75">
      <c r="I401" s="1"/>
      <c r="M401" s="1"/>
      <c r="Q401" s="1"/>
      <c r="U401" s="1"/>
      <c r="Y401" s="1"/>
      <c r="AC401" s="1"/>
      <c r="AG401" s="1"/>
      <c r="AK401" s="1"/>
      <c r="AO401" s="1"/>
      <c r="AS401" s="1"/>
      <c r="AW401" s="1"/>
    </row>
    <row r="402" spans="9:49" ht="12.75">
      <c r="I402" s="1"/>
      <c r="M402" s="1"/>
      <c r="Q402" s="1"/>
      <c r="U402" s="1"/>
      <c r="Y402" s="1"/>
      <c r="AC402" s="1"/>
      <c r="AG402" s="1"/>
      <c r="AK402" s="1"/>
      <c r="AO402" s="1"/>
      <c r="AS402" s="1"/>
      <c r="AW402" s="1"/>
    </row>
    <row r="403" spans="9:49" ht="12.75">
      <c r="I403" s="1"/>
      <c r="M403" s="1"/>
      <c r="Q403" s="1"/>
      <c r="U403" s="1"/>
      <c r="Y403" s="1"/>
      <c r="AC403" s="1"/>
      <c r="AG403" s="1"/>
      <c r="AK403" s="1"/>
      <c r="AO403" s="1"/>
      <c r="AS403" s="1"/>
      <c r="AW403" s="1"/>
    </row>
    <row r="404" spans="9:49" ht="12.75">
      <c r="I404" s="1"/>
      <c r="M404" s="1"/>
      <c r="Q404" s="1"/>
      <c r="U404" s="1"/>
      <c r="Y404" s="1"/>
      <c r="AC404" s="1"/>
      <c r="AG404" s="1"/>
      <c r="AK404" s="1"/>
      <c r="AO404" s="1"/>
      <c r="AS404" s="1"/>
      <c r="AW404" s="1"/>
    </row>
    <row r="405" spans="9:49" ht="12.75">
      <c r="I405" s="1"/>
      <c r="M405" s="1"/>
      <c r="Q405" s="1"/>
      <c r="U405" s="1"/>
      <c r="Y405" s="1"/>
      <c r="AC405" s="1"/>
      <c r="AG405" s="1"/>
      <c r="AK405" s="1"/>
      <c r="AO405" s="1"/>
      <c r="AS405" s="1"/>
      <c r="AW405" s="1"/>
    </row>
    <row r="406" spans="9:49" ht="12.75">
      <c r="I406" s="1"/>
      <c r="M406" s="1"/>
      <c r="Q406" s="1"/>
      <c r="U406" s="1"/>
      <c r="Y406" s="1"/>
      <c r="AC406" s="1"/>
      <c r="AG406" s="1"/>
      <c r="AK406" s="1"/>
      <c r="AO406" s="1"/>
      <c r="AS406" s="1"/>
      <c r="AW406" s="1"/>
    </row>
    <row r="407" spans="9:49" ht="12.75">
      <c r="I407" s="1"/>
      <c r="M407" s="1"/>
      <c r="Q407" s="1"/>
      <c r="U407" s="1"/>
      <c r="Y407" s="1"/>
      <c r="AC407" s="1"/>
      <c r="AG407" s="1"/>
      <c r="AK407" s="1"/>
      <c r="AO407" s="1"/>
      <c r="AS407" s="1"/>
      <c r="AW407" s="1"/>
    </row>
    <row r="408" spans="9:49" ht="12.75">
      <c r="I408" s="1"/>
      <c r="M408" s="1"/>
      <c r="Q408" s="1"/>
      <c r="U408" s="1"/>
      <c r="Y408" s="1"/>
      <c r="AC408" s="1"/>
      <c r="AG408" s="1"/>
      <c r="AK408" s="1"/>
      <c r="AO408" s="1"/>
      <c r="AS408" s="1"/>
      <c r="AW408" s="1"/>
    </row>
    <row r="409" spans="9:49" ht="12.75">
      <c r="I409" s="1"/>
      <c r="M409" s="1"/>
      <c r="Q409" s="1"/>
      <c r="U409" s="1"/>
      <c r="Y409" s="1"/>
      <c r="AC409" s="1"/>
      <c r="AG409" s="1"/>
      <c r="AK409" s="1"/>
      <c r="AO409" s="1"/>
      <c r="AS409" s="1"/>
      <c r="AW409" s="1"/>
    </row>
    <row r="410" spans="9:49" ht="12.75">
      <c r="I410" s="1"/>
      <c r="M410" s="1"/>
      <c r="Q410" s="1"/>
      <c r="U410" s="1"/>
      <c r="Y410" s="1"/>
      <c r="AC410" s="1"/>
      <c r="AG410" s="1"/>
      <c r="AK410" s="1"/>
      <c r="AO410" s="1"/>
      <c r="AS410" s="1"/>
      <c r="AW410" s="1"/>
    </row>
    <row r="411" spans="9:49" ht="12.75">
      <c r="I411" s="1"/>
      <c r="M411" s="1"/>
      <c r="Q411" s="1"/>
      <c r="U411" s="1"/>
      <c r="Y411" s="1"/>
      <c r="AC411" s="1"/>
      <c r="AG411" s="1"/>
      <c r="AK411" s="1"/>
      <c r="AO411" s="1"/>
      <c r="AS411" s="1"/>
      <c r="AW411" s="1"/>
    </row>
    <row r="412" spans="9:49" ht="12.75">
      <c r="I412" s="1"/>
      <c r="M412" s="1"/>
      <c r="Q412" s="1"/>
      <c r="U412" s="1"/>
      <c r="Y412" s="1"/>
      <c r="AC412" s="1"/>
      <c r="AG412" s="1"/>
      <c r="AK412" s="1"/>
      <c r="AO412" s="1"/>
      <c r="AS412" s="1"/>
      <c r="AW412" s="1"/>
    </row>
    <row r="413" spans="9:49" ht="12.75">
      <c r="I413" s="1"/>
      <c r="M413" s="1"/>
      <c r="Q413" s="1"/>
      <c r="U413" s="1"/>
      <c r="Y413" s="1"/>
      <c r="AC413" s="1"/>
      <c r="AG413" s="1"/>
      <c r="AK413" s="1"/>
      <c r="AO413" s="1"/>
      <c r="AS413" s="1"/>
      <c r="AW413" s="1"/>
    </row>
    <row r="414" spans="9:49" ht="12.75">
      <c r="I414" s="1"/>
      <c r="M414" s="1"/>
      <c r="Q414" s="1"/>
      <c r="U414" s="1"/>
      <c r="Y414" s="1"/>
      <c r="AC414" s="1"/>
      <c r="AG414" s="1"/>
      <c r="AK414" s="1"/>
      <c r="AO414" s="1"/>
      <c r="AS414" s="1"/>
      <c r="AW414" s="1"/>
    </row>
    <row r="415" spans="9:49" ht="12.75">
      <c r="I415" s="1"/>
      <c r="M415" s="1"/>
      <c r="Q415" s="1"/>
      <c r="U415" s="1"/>
      <c r="Y415" s="1"/>
      <c r="AC415" s="1"/>
      <c r="AG415" s="1"/>
      <c r="AK415" s="1"/>
      <c r="AO415" s="1"/>
      <c r="AS415" s="1"/>
      <c r="AW415" s="1"/>
    </row>
    <row r="416" spans="9:49" ht="12.75">
      <c r="I416" s="1"/>
      <c r="M416" s="1"/>
      <c r="Q416" s="1"/>
      <c r="U416" s="1"/>
      <c r="Y416" s="1"/>
      <c r="AC416" s="1"/>
      <c r="AG416" s="1"/>
      <c r="AK416" s="1"/>
      <c r="AO416" s="1"/>
      <c r="AS416" s="1"/>
      <c r="AW416" s="1"/>
    </row>
    <row r="417" spans="9:49" ht="12.75">
      <c r="I417" s="1"/>
      <c r="M417" s="1"/>
      <c r="Q417" s="1"/>
      <c r="U417" s="1"/>
      <c r="Y417" s="1"/>
      <c r="AC417" s="1"/>
      <c r="AG417" s="1"/>
      <c r="AK417" s="1"/>
      <c r="AO417" s="1"/>
      <c r="AS417" s="1"/>
      <c r="AW417" s="1"/>
    </row>
    <row r="418" spans="9:49" ht="12.75">
      <c r="I418" s="1"/>
      <c r="M418" s="1"/>
      <c r="Q418" s="1"/>
      <c r="U418" s="1"/>
      <c r="Y418" s="1"/>
      <c r="AC418" s="1"/>
      <c r="AG418" s="1"/>
      <c r="AK418" s="1"/>
      <c r="AO418" s="1"/>
      <c r="AS418" s="1"/>
      <c r="AW418" s="1"/>
    </row>
    <row r="419" spans="9:49" ht="12.75">
      <c r="I419" s="1"/>
      <c r="M419" s="1"/>
      <c r="Q419" s="1"/>
      <c r="U419" s="1"/>
      <c r="Y419" s="1"/>
      <c r="AC419" s="1"/>
      <c r="AG419" s="1"/>
      <c r="AK419" s="1"/>
      <c r="AO419" s="1"/>
      <c r="AS419" s="1"/>
      <c r="AW419" s="1"/>
    </row>
    <row r="420" spans="9:49" ht="12.75">
      <c r="I420" s="1"/>
      <c r="M420" s="1"/>
      <c r="Q420" s="1"/>
      <c r="U420" s="1"/>
      <c r="Y420" s="1"/>
      <c r="AC420" s="1"/>
      <c r="AG420" s="1"/>
      <c r="AK420" s="1"/>
      <c r="AO420" s="1"/>
      <c r="AS420" s="1"/>
      <c r="AW420" s="1"/>
    </row>
    <row r="421" spans="9:49" ht="12.75">
      <c r="I421" s="1"/>
      <c r="M421" s="1"/>
      <c r="Q421" s="1"/>
      <c r="U421" s="1"/>
      <c r="Y421" s="1"/>
      <c r="AC421" s="1"/>
      <c r="AG421" s="1"/>
      <c r="AK421" s="1"/>
      <c r="AO421" s="1"/>
      <c r="AS421" s="1"/>
      <c r="AW421" s="1"/>
    </row>
    <row r="422" spans="9:49" ht="12.75">
      <c r="I422" s="1"/>
      <c r="M422" s="1"/>
      <c r="Q422" s="1"/>
      <c r="U422" s="1"/>
      <c r="Y422" s="1"/>
      <c r="AC422" s="1"/>
      <c r="AG422" s="1"/>
      <c r="AK422" s="1"/>
      <c r="AO422" s="1"/>
      <c r="AS422" s="1"/>
      <c r="AW422" s="1"/>
    </row>
    <row r="423" spans="9:49" ht="12.75">
      <c r="I423" s="1"/>
      <c r="M423" s="1"/>
      <c r="Q423" s="1"/>
      <c r="U423" s="1"/>
      <c r="Y423" s="1"/>
      <c r="AC423" s="1"/>
      <c r="AG423" s="1"/>
      <c r="AK423" s="1"/>
      <c r="AO423" s="1"/>
      <c r="AS423" s="1"/>
      <c r="AW423" s="1"/>
    </row>
    <row r="424" spans="9:49" ht="12.75">
      <c r="I424" s="1"/>
      <c r="M424" s="1"/>
      <c r="Q424" s="1"/>
      <c r="U424" s="1"/>
      <c r="Y424" s="1"/>
      <c r="AC424" s="1"/>
      <c r="AG424" s="1"/>
      <c r="AK424" s="1"/>
      <c r="AO424" s="1"/>
      <c r="AS424" s="1"/>
      <c r="AW424" s="1"/>
    </row>
    <row r="425" spans="9:49" ht="12.75">
      <c r="I425" s="1"/>
      <c r="M425" s="1"/>
      <c r="Q425" s="1"/>
      <c r="U425" s="1"/>
      <c r="Y425" s="1"/>
      <c r="AC425" s="1"/>
      <c r="AG425" s="1"/>
      <c r="AK425" s="1"/>
      <c r="AO425" s="1"/>
      <c r="AS425" s="1"/>
      <c r="AW425" s="1"/>
    </row>
    <row r="426" spans="9:49" ht="12.75">
      <c r="I426" s="1"/>
      <c r="M426" s="1"/>
      <c r="Q426" s="1"/>
      <c r="U426" s="1"/>
      <c r="Y426" s="1"/>
      <c r="AC426" s="1"/>
      <c r="AG426" s="1"/>
      <c r="AK426" s="1"/>
      <c r="AO426" s="1"/>
      <c r="AS426" s="1"/>
      <c r="AW426" s="1"/>
    </row>
    <row r="427" spans="9:49" ht="12.75">
      <c r="I427" s="1"/>
      <c r="M427" s="1"/>
      <c r="Q427" s="1"/>
      <c r="U427" s="1"/>
      <c r="Y427" s="1"/>
      <c r="AC427" s="1"/>
      <c r="AG427" s="1"/>
      <c r="AK427" s="1"/>
      <c r="AO427" s="1"/>
      <c r="AS427" s="1"/>
      <c r="AW427" s="1"/>
    </row>
    <row r="428" spans="9:49" ht="12.75">
      <c r="I428" s="1"/>
      <c r="M428" s="1"/>
      <c r="Q428" s="1"/>
      <c r="U428" s="1"/>
      <c r="Y428" s="1"/>
      <c r="AC428" s="1"/>
      <c r="AG428" s="1"/>
      <c r="AK428" s="1"/>
      <c r="AO428" s="1"/>
      <c r="AS428" s="1"/>
      <c r="AW428" s="1"/>
    </row>
    <row r="429" spans="9:49" ht="12.75">
      <c r="I429" s="1"/>
      <c r="M429" s="1"/>
      <c r="Q429" s="1"/>
      <c r="U429" s="1"/>
      <c r="Y429" s="1"/>
      <c r="AC429" s="1"/>
      <c r="AG429" s="1"/>
      <c r="AK429" s="1"/>
      <c r="AO429" s="1"/>
      <c r="AS429" s="1"/>
      <c r="AW429" s="1"/>
    </row>
    <row r="430" spans="9:49" ht="12.75">
      <c r="I430" s="1"/>
      <c r="M430" s="1"/>
      <c r="Q430" s="1"/>
      <c r="U430" s="1"/>
      <c r="Y430" s="1"/>
      <c r="AC430" s="1"/>
      <c r="AG430" s="1"/>
      <c r="AK430" s="1"/>
      <c r="AO430" s="1"/>
      <c r="AS430" s="1"/>
      <c r="AW430" s="1"/>
    </row>
    <row r="431" spans="9:49" ht="12.75">
      <c r="I431" s="1"/>
      <c r="M431" s="1"/>
      <c r="Q431" s="1"/>
      <c r="U431" s="1"/>
      <c r="Y431" s="1"/>
      <c r="AC431" s="1"/>
      <c r="AG431" s="1"/>
      <c r="AK431" s="1"/>
      <c r="AO431" s="1"/>
      <c r="AS431" s="1"/>
      <c r="AW431" s="1"/>
    </row>
    <row r="432" spans="9:49" ht="12.75">
      <c r="I432" s="1"/>
      <c r="M432" s="1"/>
      <c r="Q432" s="1"/>
      <c r="U432" s="1"/>
      <c r="Y432" s="1"/>
      <c r="AC432" s="1"/>
      <c r="AG432" s="1"/>
      <c r="AK432" s="1"/>
      <c r="AO432" s="1"/>
      <c r="AS432" s="1"/>
      <c r="AW432" s="1"/>
    </row>
    <row r="433" spans="9:49" ht="12.75">
      <c r="I433" s="1"/>
      <c r="M433" s="1"/>
      <c r="Q433" s="1"/>
      <c r="U433" s="1"/>
      <c r="Y433" s="1"/>
      <c r="AC433" s="1"/>
      <c r="AG433" s="1"/>
      <c r="AK433" s="1"/>
      <c r="AO433" s="1"/>
      <c r="AS433" s="1"/>
      <c r="AW433" s="1"/>
    </row>
    <row r="434" spans="9:49" ht="12.75">
      <c r="I434" s="1"/>
      <c r="M434" s="1"/>
      <c r="Q434" s="1"/>
      <c r="U434" s="1"/>
      <c r="Y434" s="1"/>
      <c r="AC434" s="1"/>
      <c r="AG434" s="1"/>
      <c r="AK434" s="1"/>
      <c r="AO434" s="1"/>
      <c r="AS434" s="1"/>
      <c r="AW434" s="1"/>
    </row>
    <row r="435" spans="9:49" ht="12.75">
      <c r="I435" s="1"/>
      <c r="M435" s="1"/>
      <c r="Q435" s="1"/>
      <c r="U435" s="1"/>
      <c r="Y435" s="1"/>
      <c r="AC435" s="1"/>
      <c r="AG435" s="1"/>
      <c r="AK435" s="1"/>
      <c r="AO435" s="1"/>
      <c r="AS435" s="1"/>
      <c r="AW435" s="1"/>
    </row>
    <row r="436" spans="9:49" ht="12.75">
      <c r="I436" s="1"/>
      <c r="M436" s="1"/>
      <c r="Q436" s="1"/>
      <c r="U436" s="1"/>
      <c r="Y436" s="1"/>
      <c r="AC436" s="1"/>
      <c r="AG436" s="1"/>
      <c r="AK436" s="1"/>
      <c r="AO436" s="1"/>
      <c r="AS436" s="1"/>
      <c r="AW436" s="1"/>
    </row>
    <row r="437" spans="9:49" ht="12.75">
      <c r="I437" s="1"/>
      <c r="M437" s="1"/>
      <c r="Q437" s="1"/>
      <c r="U437" s="1"/>
      <c r="Y437" s="1"/>
      <c r="AC437" s="1"/>
      <c r="AG437" s="1"/>
      <c r="AK437" s="1"/>
      <c r="AO437" s="1"/>
      <c r="AS437" s="1"/>
      <c r="AW437" s="1"/>
    </row>
    <row r="438" spans="9:49" ht="12.75">
      <c r="I438" s="1"/>
      <c r="M438" s="1"/>
      <c r="Q438" s="1"/>
      <c r="U438" s="1"/>
      <c r="Y438" s="1"/>
      <c r="AC438" s="1"/>
      <c r="AG438" s="1"/>
      <c r="AK438" s="1"/>
      <c r="AO438" s="1"/>
      <c r="AS438" s="1"/>
      <c r="AW438" s="1"/>
    </row>
    <row r="439" spans="9:49" ht="12.75">
      <c r="I439" s="1"/>
      <c r="M439" s="1"/>
      <c r="Q439" s="1"/>
      <c r="U439" s="1"/>
      <c r="Y439" s="1"/>
      <c r="AC439" s="1"/>
      <c r="AG439" s="1"/>
      <c r="AK439" s="1"/>
      <c r="AO439" s="1"/>
      <c r="AS439" s="1"/>
      <c r="AW439" s="1"/>
    </row>
    <row r="440" spans="9:49" ht="12.75">
      <c r="I440" s="1"/>
      <c r="M440" s="1"/>
      <c r="Q440" s="1"/>
      <c r="U440" s="1"/>
      <c r="Y440" s="1"/>
      <c r="AC440" s="1"/>
      <c r="AG440" s="1"/>
      <c r="AK440" s="1"/>
      <c r="AO440" s="1"/>
      <c r="AS440" s="1"/>
      <c r="AW440" s="1"/>
    </row>
    <row r="441" spans="9:49" ht="12.75">
      <c r="I441" s="1"/>
      <c r="M441" s="1"/>
      <c r="Q441" s="1"/>
      <c r="U441" s="1"/>
      <c r="Y441" s="1"/>
      <c r="AC441" s="1"/>
      <c r="AG441" s="1"/>
      <c r="AK441" s="1"/>
      <c r="AO441" s="1"/>
      <c r="AS441" s="1"/>
      <c r="AW441" s="1"/>
    </row>
    <row r="442" spans="9:49" ht="12.75">
      <c r="I442" s="1"/>
      <c r="M442" s="1"/>
      <c r="Q442" s="1"/>
      <c r="U442" s="1"/>
      <c r="Y442" s="1"/>
      <c r="AC442" s="1"/>
      <c r="AG442" s="1"/>
      <c r="AK442" s="1"/>
      <c r="AO442" s="1"/>
      <c r="AS442" s="1"/>
      <c r="AW442" s="1"/>
    </row>
    <row r="443" spans="9:49" ht="12.75">
      <c r="I443" s="1"/>
      <c r="M443" s="1"/>
      <c r="Q443" s="1"/>
      <c r="U443" s="1"/>
      <c r="Y443" s="1"/>
      <c r="AC443" s="1"/>
      <c r="AG443" s="1"/>
      <c r="AK443" s="1"/>
      <c r="AO443" s="1"/>
      <c r="AS443" s="1"/>
      <c r="AW443" s="1"/>
    </row>
    <row r="444" spans="9:49" ht="12.75">
      <c r="I444" s="1"/>
      <c r="M444" s="1"/>
      <c r="Q444" s="1"/>
      <c r="U444" s="1"/>
      <c r="Y444" s="1"/>
      <c r="AC444" s="1"/>
      <c r="AG444" s="1"/>
      <c r="AK444" s="1"/>
      <c r="AO444" s="1"/>
      <c r="AS444" s="1"/>
      <c r="AW444" s="1"/>
    </row>
    <row r="445" spans="9:49" ht="12.75">
      <c r="I445" s="1"/>
      <c r="M445" s="1"/>
      <c r="Q445" s="1"/>
      <c r="U445" s="1"/>
      <c r="Y445" s="1"/>
      <c r="AC445" s="1"/>
      <c r="AG445" s="1"/>
      <c r="AK445" s="1"/>
      <c r="AO445" s="1"/>
      <c r="AS445" s="1"/>
      <c r="AW445" s="1"/>
    </row>
    <row r="446" spans="9:49" ht="12.75">
      <c r="I446" s="1"/>
      <c r="M446" s="1"/>
      <c r="Q446" s="1"/>
      <c r="U446" s="1"/>
      <c r="Y446" s="1"/>
      <c r="AC446" s="1"/>
      <c r="AG446" s="1"/>
      <c r="AK446" s="1"/>
      <c r="AO446" s="1"/>
      <c r="AS446" s="1"/>
      <c r="AW446" s="1"/>
    </row>
    <row r="447" spans="9:49" ht="12.75">
      <c r="I447" s="1"/>
      <c r="M447" s="1"/>
      <c r="Q447" s="1"/>
      <c r="U447" s="1"/>
      <c r="Y447" s="1"/>
      <c r="AC447" s="1"/>
      <c r="AG447" s="1"/>
      <c r="AK447" s="1"/>
      <c r="AO447" s="1"/>
      <c r="AS447" s="1"/>
      <c r="AW447" s="1"/>
    </row>
    <row r="448" spans="9:49" ht="12.75">
      <c r="I448" s="1"/>
      <c r="M448" s="1"/>
      <c r="Q448" s="1"/>
      <c r="U448" s="1"/>
      <c r="Y448" s="1"/>
      <c r="AC448" s="1"/>
      <c r="AG448" s="1"/>
      <c r="AK448" s="1"/>
      <c r="AO448" s="1"/>
      <c r="AS448" s="1"/>
      <c r="AW448" s="1"/>
    </row>
    <row r="449" spans="9:49" ht="12.75">
      <c r="I449" s="1"/>
      <c r="M449" s="1"/>
      <c r="Q449" s="1"/>
      <c r="U449" s="1"/>
      <c r="Y449" s="1"/>
      <c r="AC449" s="1"/>
      <c r="AG449" s="1"/>
      <c r="AK449" s="1"/>
      <c r="AO449" s="1"/>
      <c r="AS449" s="1"/>
      <c r="AW449" s="1"/>
    </row>
    <row r="450" spans="9:49" ht="12.75">
      <c r="I450" s="1"/>
      <c r="M450" s="1"/>
      <c r="Q450" s="1"/>
      <c r="U450" s="1"/>
      <c r="Y450" s="1"/>
      <c r="AC450" s="1"/>
      <c r="AG450" s="1"/>
      <c r="AK450" s="1"/>
      <c r="AO450" s="1"/>
      <c r="AS450" s="1"/>
      <c r="AW450" s="1"/>
    </row>
    <row r="451" spans="9:49" ht="12.75">
      <c r="I451" s="1"/>
      <c r="M451" s="1"/>
      <c r="Q451" s="1"/>
      <c r="U451" s="1"/>
      <c r="Y451" s="1"/>
      <c r="AC451" s="1"/>
      <c r="AG451" s="1"/>
      <c r="AK451" s="1"/>
      <c r="AO451" s="1"/>
      <c r="AS451" s="1"/>
      <c r="AW451" s="1"/>
    </row>
    <row r="452" spans="9:49" ht="12.75">
      <c r="I452" s="1"/>
      <c r="M452" s="1"/>
      <c r="Q452" s="1"/>
      <c r="U452" s="1"/>
      <c r="Y452" s="1"/>
      <c r="AC452" s="1"/>
      <c r="AG452" s="1"/>
      <c r="AK452" s="1"/>
      <c r="AO452" s="1"/>
      <c r="AS452" s="1"/>
      <c r="AW452" s="1"/>
    </row>
    <row r="453" spans="9:49" ht="12.75">
      <c r="I453" s="1"/>
      <c r="M453" s="1"/>
      <c r="Q453" s="1"/>
      <c r="U453" s="1"/>
      <c r="Y453" s="1"/>
      <c r="AC453" s="1"/>
      <c r="AG453" s="1"/>
      <c r="AK453" s="1"/>
      <c r="AO453" s="1"/>
      <c r="AS453" s="1"/>
      <c r="AW453" s="1"/>
    </row>
    <row r="454" spans="9:49" ht="12.75">
      <c r="I454" s="1"/>
      <c r="M454" s="1"/>
      <c r="Q454" s="1"/>
      <c r="U454" s="1"/>
      <c r="Y454" s="1"/>
      <c r="AC454" s="1"/>
      <c r="AG454" s="1"/>
      <c r="AK454" s="1"/>
      <c r="AO454" s="1"/>
      <c r="AS454" s="1"/>
      <c r="AW454" s="1"/>
    </row>
    <row r="455" spans="9:49" ht="12.75">
      <c r="I455" s="1"/>
      <c r="M455" s="1"/>
      <c r="Q455" s="1"/>
      <c r="U455" s="1"/>
      <c r="Y455" s="1"/>
      <c r="AC455" s="1"/>
      <c r="AG455" s="1"/>
      <c r="AK455" s="1"/>
      <c r="AO455" s="1"/>
      <c r="AS455" s="1"/>
      <c r="AW455" s="1"/>
    </row>
    <row r="456" spans="9:49" ht="12.75">
      <c r="I456" s="1"/>
      <c r="M456" s="1"/>
      <c r="Q456" s="1"/>
      <c r="U456" s="1"/>
      <c r="Y456" s="1"/>
      <c r="AC456" s="1"/>
      <c r="AG456" s="1"/>
      <c r="AK456" s="1"/>
      <c r="AO456" s="1"/>
      <c r="AS456" s="1"/>
      <c r="AW456" s="1"/>
    </row>
    <row r="457" spans="9:49" ht="12.75">
      <c r="I457" s="1"/>
      <c r="M457" s="1"/>
      <c r="Q457" s="1"/>
      <c r="U457" s="1"/>
      <c r="Y457" s="1"/>
      <c r="AC457" s="1"/>
      <c r="AG457" s="1"/>
      <c r="AK457" s="1"/>
      <c r="AO457" s="1"/>
      <c r="AS457" s="1"/>
      <c r="AW457" s="1"/>
    </row>
    <row r="458" spans="9:49" ht="12.75">
      <c r="I458" s="1"/>
      <c r="M458" s="1"/>
      <c r="Q458" s="1"/>
      <c r="U458" s="1"/>
      <c r="Y458" s="1"/>
      <c r="AC458" s="1"/>
      <c r="AG458" s="1"/>
      <c r="AK458" s="1"/>
      <c r="AO458" s="1"/>
      <c r="AS458" s="1"/>
      <c r="AW458" s="1"/>
    </row>
    <row r="459" spans="9:49" ht="12.75">
      <c r="I459" s="1"/>
      <c r="M459" s="1"/>
      <c r="Q459" s="1"/>
      <c r="U459" s="1"/>
      <c r="Y459" s="1"/>
      <c r="AC459" s="1"/>
      <c r="AG459" s="1"/>
      <c r="AK459" s="1"/>
      <c r="AO459" s="1"/>
      <c r="AS459" s="1"/>
      <c r="AW459" s="1"/>
    </row>
    <row r="460" spans="9:49" ht="12.75">
      <c r="I460" s="1"/>
      <c r="M460" s="1"/>
      <c r="Q460" s="1"/>
      <c r="U460" s="1"/>
      <c r="Y460" s="1"/>
      <c r="AC460" s="1"/>
      <c r="AG460" s="1"/>
      <c r="AK460" s="1"/>
      <c r="AO460" s="1"/>
      <c r="AS460" s="1"/>
      <c r="AW460" s="1"/>
    </row>
    <row r="461" spans="9:49" ht="12.75">
      <c r="I461" s="1"/>
      <c r="M461" s="1"/>
      <c r="Q461" s="1"/>
      <c r="U461" s="1"/>
      <c r="Y461" s="1"/>
      <c r="AC461" s="1"/>
      <c r="AG461" s="1"/>
      <c r="AK461" s="1"/>
      <c r="AO461" s="1"/>
      <c r="AS461" s="1"/>
      <c r="AW461" s="1"/>
    </row>
    <row r="462" spans="9:49" ht="12.75">
      <c r="I462" s="1"/>
      <c r="M462" s="1"/>
      <c r="Q462" s="1"/>
      <c r="U462" s="1"/>
      <c r="Y462" s="1"/>
      <c r="AC462" s="1"/>
      <c r="AG462" s="1"/>
      <c r="AK462" s="1"/>
      <c r="AO462" s="1"/>
      <c r="AS462" s="1"/>
      <c r="AW462" s="1"/>
    </row>
    <row r="463" spans="9:49" ht="12.75">
      <c r="I463" s="1"/>
      <c r="M463" s="1"/>
      <c r="Q463" s="1"/>
      <c r="U463" s="1"/>
      <c r="Y463" s="1"/>
      <c r="AC463" s="1"/>
      <c r="AG463" s="1"/>
      <c r="AK463" s="1"/>
      <c r="AO463" s="1"/>
      <c r="AS463" s="1"/>
      <c r="AW463" s="1"/>
    </row>
    <row r="464" spans="9:49" ht="12.75">
      <c r="I464" s="1"/>
      <c r="M464" s="1"/>
      <c r="Q464" s="1"/>
      <c r="U464" s="1"/>
      <c r="Y464" s="1"/>
      <c r="AC464" s="1"/>
      <c r="AG464" s="1"/>
      <c r="AK464" s="1"/>
      <c r="AO464" s="1"/>
      <c r="AS464" s="1"/>
      <c r="AW464" s="1"/>
    </row>
    <row r="465" spans="9:49" ht="12.75">
      <c r="I465" s="1"/>
      <c r="M465" s="1"/>
      <c r="Q465" s="1"/>
      <c r="U465" s="1"/>
      <c r="Y465" s="1"/>
      <c r="AC465" s="1"/>
      <c r="AG465" s="1"/>
      <c r="AK465" s="1"/>
      <c r="AO465" s="1"/>
      <c r="AS465" s="1"/>
      <c r="AW465" s="1"/>
    </row>
    <row r="466" spans="9:49" ht="12.75">
      <c r="I466" s="1"/>
      <c r="M466" s="1"/>
      <c r="Q466" s="1"/>
      <c r="U466" s="1"/>
      <c r="Y466" s="1"/>
      <c r="AC466" s="1"/>
      <c r="AG466" s="1"/>
      <c r="AK466" s="1"/>
      <c r="AO466" s="1"/>
      <c r="AS466" s="1"/>
      <c r="AW466" s="1"/>
    </row>
    <row r="467" spans="9:49" ht="12.75">
      <c r="I467" s="1"/>
      <c r="M467" s="1"/>
      <c r="Q467" s="1"/>
      <c r="U467" s="1"/>
      <c r="Y467" s="1"/>
      <c r="AC467" s="1"/>
      <c r="AG467" s="1"/>
      <c r="AK467" s="1"/>
      <c r="AO467" s="1"/>
      <c r="AS467" s="1"/>
      <c r="AW467" s="1"/>
    </row>
    <row r="468" spans="9:49" ht="12.75">
      <c r="I468" s="1"/>
      <c r="M468" s="1"/>
      <c r="Q468" s="1"/>
      <c r="U468" s="1"/>
      <c r="Y468" s="1"/>
      <c r="AC468" s="1"/>
      <c r="AG468" s="1"/>
      <c r="AK468" s="1"/>
      <c r="AO468" s="1"/>
      <c r="AS468" s="1"/>
      <c r="AW468" s="1"/>
    </row>
    <row r="469" spans="9:49" ht="12.75">
      <c r="I469" s="1"/>
      <c r="M469" s="1"/>
      <c r="Q469" s="1"/>
      <c r="U469" s="1"/>
      <c r="Y469" s="1"/>
      <c r="AC469" s="1"/>
      <c r="AG469" s="1"/>
      <c r="AK469" s="1"/>
      <c r="AO469" s="1"/>
      <c r="AS469" s="1"/>
      <c r="AW469" s="1"/>
    </row>
    <row r="470" spans="9:49" ht="12.75">
      <c r="I470" s="1"/>
      <c r="M470" s="1"/>
      <c r="Q470" s="1"/>
      <c r="U470" s="1"/>
      <c r="Y470" s="1"/>
      <c r="AC470" s="1"/>
      <c r="AG470" s="1"/>
      <c r="AK470" s="1"/>
      <c r="AO470" s="1"/>
      <c r="AS470" s="1"/>
      <c r="AW470" s="1"/>
    </row>
    <row r="471" spans="9:49" ht="12.75">
      <c r="I471" s="1"/>
      <c r="M471" s="1"/>
      <c r="Q471" s="1"/>
      <c r="U471" s="1"/>
      <c r="Y471" s="1"/>
      <c r="AC471" s="1"/>
      <c r="AG471" s="1"/>
      <c r="AK471" s="1"/>
      <c r="AO471" s="1"/>
      <c r="AS471" s="1"/>
      <c r="AW471" s="1"/>
    </row>
    <row r="472" spans="9:49" ht="12.75">
      <c r="I472" s="1"/>
      <c r="M472" s="1"/>
      <c r="Q472" s="1"/>
      <c r="U472" s="1"/>
      <c r="Y472" s="1"/>
      <c r="AC472" s="1"/>
      <c r="AG472" s="1"/>
      <c r="AK472" s="1"/>
      <c r="AO472" s="1"/>
      <c r="AS472" s="1"/>
      <c r="AW472" s="1"/>
    </row>
    <row r="473" spans="9:49" ht="12.75">
      <c r="I473" s="1"/>
      <c r="M473" s="1"/>
      <c r="Q473" s="1"/>
      <c r="U473" s="1"/>
      <c r="Y473" s="1"/>
      <c r="AC473" s="1"/>
      <c r="AG473" s="1"/>
      <c r="AK473" s="1"/>
      <c r="AO473" s="1"/>
      <c r="AS473" s="1"/>
      <c r="AW473" s="1"/>
    </row>
    <row r="474" spans="9:49" ht="12.75">
      <c r="I474" s="1"/>
      <c r="M474" s="1"/>
      <c r="Q474" s="1"/>
      <c r="U474" s="1"/>
      <c r="Y474" s="1"/>
      <c r="AC474" s="1"/>
      <c r="AG474" s="1"/>
      <c r="AK474" s="1"/>
      <c r="AO474" s="1"/>
      <c r="AS474" s="1"/>
      <c r="AW474" s="1"/>
    </row>
    <row r="475" spans="9:49" ht="12.75">
      <c r="I475" s="1"/>
      <c r="M475" s="1"/>
      <c r="Q475" s="1"/>
      <c r="U475" s="1"/>
      <c r="Y475" s="1"/>
      <c r="AC475" s="1"/>
      <c r="AG475" s="1"/>
      <c r="AK475" s="1"/>
      <c r="AO475" s="1"/>
      <c r="AS475" s="1"/>
      <c r="AW475" s="1"/>
    </row>
    <row r="476" spans="9:49" ht="12.75">
      <c r="I476" s="1"/>
      <c r="M476" s="1"/>
      <c r="Q476" s="1"/>
      <c r="U476" s="1"/>
      <c r="Y476" s="1"/>
      <c r="AC476" s="1"/>
      <c r="AG476" s="1"/>
      <c r="AK476" s="1"/>
      <c r="AO476" s="1"/>
      <c r="AS476" s="1"/>
      <c r="AW476" s="1"/>
    </row>
    <row r="477" spans="9:49" ht="12.75">
      <c r="I477" s="1"/>
      <c r="M477" s="1"/>
      <c r="Q477" s="1"/>
      <c r="U477" s="1"/>
      <c r="Y477" s="1"/>
      <c r="AC477" s="1"/>
      <c r="AG477" s="1"/>
      <c r="AK477" s="1"/>
      <c r="AO477" s="1"/>
      <c r="AS477" s="1"/>
      <c r="AW477" s="1"/>
    </row>
    <row r="478" spans="9:49" ht="12.75">
      <c r="I478" s="1"/>
      <c r="M478" s="1"/>
      <c r="Q478" s="1"/>
      <c r="U478" s="1"/>
      <c r="Y478" s="1"/>
      <c r="AC478" s="1"/>
      <c r="AG478" s="1"/>
      <c r="AK478" s="1"/>
      <c r="AO478" s="1"/>
      <c r="AS478" s="1"/>
      <c r="AW478" s="1"/>
    </row>
    <row r="479" spans="9:49" ht="12.75">
      <c r="I479" s="1"/>
      <c r="M479" s="1"/>
      <c r="Q479" s="1"/>
      <c r="U479" s="1"/>
      <c r="Y479" s="1"/>
      <c r="AC479" s="1"/>
      <c r="AG479" s="1"/>
      <c r="AK479" s="1"/>
      <c r="AO479" s="1"/>
      <c r="AS479" s="1"/>
      <c r="AW479" s="1"/>
    </row>
    <row r="480" spans="9:49" ht="12.75">
      <c r="I480" s="1"/>
      <c r="M480" s="1"/>
      <c r="Q480" s="1"/>
      <c r="U480" s="1"/>
      <c r="Y480" s="1"/>
      <c r="AC480" s="1"/>
      <c r="AG480" s="1"/>
      <c r="AK480" s="1"/>
      <c r="AO480" s="1"/>
      <c r="AS480" s="1"/>
      <c r="AW480" s="1"/>
    </row>
    <row r="481" spans="9:49" ht="12.75">
      <c r="I481" s="1"/>
      <c r="M481" s="1"/>
      <c r="Q481" s="1"/>
      <c r="U481" s="1"/>
      <c r="Y481" s="1"/>
      <c r="AC481" s="1"/>
      <c r="AG481" s="1"/>
      <c r="AK481" s="1"/>
      <c r="AO481" s="1"/>
      <c r="AS481" s="1"/>
      <c r="AW481" s="1"/>
    </row>
    <row r="482" spans="9:49" ht="12.75">
      <c r="I482" s="1"/>
      <c r="M482" s="1"/>
      <c r="Q482" s="1"/>
      <c r="U482" s="1"/>
      <c r="Y482" s="1"/>
      <c r="AC482" s="1"/>
      <c r="AG482" s="1"/>
      <c r="AK482" s="1"/>
      <c r="AO482" s="1"/>
      <c r="AS482" s="1"/>
      <c r="AW482" s="1"/>
    </row>
    <row r="483" spans="9:49" ht="12.75">
      <c r="I483" s="1"/>
      <c r="M483" s="1"/>
      <c r="Q483" s="1"/>
      <c r="U483" s="1"/>
      <c r="Y483" s="1"/>
      <c r="AC483" s="1"/>
      <c r="AG483" s="1"/>
      <c r="AK483" s="1"/>
      <c r="AO483" s="1"/>
      <c r="AS483" s="1"/>
      <c r="AW483" s="1"/>
    </row>
    <row r="484" spans="9:49" ht="12.75">
      <c r="I484" s="1"/>
      <c r="M484" s="1"/>
      <c r="Q484" s="1"/>
      <c r="U484" s="1"/>
      <c r="Y484" s="1"/>
      <c r="AC484" s="1"/>
      <c r="AG484" s="1"/>
      <c r="AK484" s="1"/>
      <c r="AO484" s="1"/>
      <c r="AS484" s="1"/>
      <c r="AW484" s="1"/>
    </row>
    <row r="485" spans="9:49" ht="12.75">
      <c r="I485" s="1"/>
      <c r="M485" s="1"/>
      <c r="Q485" s="1"/>
      <c r="U485" s="1"/>
      <c r="Y485" s="1"/>
      <c r="AC485" s="1"/>
      <c r="AG485" s="1"/>
      <c r="AK485" s="1"/>
      <c r="AO485" s="1"/>
      <c r="AS485" s="1"/>
      <c r="AW485" s="1"/>
    </row>
    <row r="486" spans="9:49" ht="12.75">
      <c r="I486" s="1"/>
      <c r="M486" s="1"/>
      <c r="Q486" s="1"/>
      <c r="U486" s="1"/>
      <c r="Y486" s="1"/>
      <c r="AC486" s="1"/>
      <c r="AG486" s="1"/>
      <c r="AK486" s="1"/>
      <c r="AO486" s="1"/>
      <c r="AS486" s="1"/>
      <c r="AW486" s="1"/>
    </row>
    <row r="487" spans="9:49" ht="12.75">
      <c r="I487" s="1"/>
      <c r="M487" s="1"/>
      <c r="Q487" s="1"/>
      <c r="U487" s="1"/>
      <c r="Y487" s="1"/>
      <c r="AC487" s="1"/>
      <c r="AG487" s="1"/>
      <c r="AK487" s="1"/>
      <c r="AO487" s="1"/>
      <c r="AS487" s="1"/>
      <c r="AW487" s="1"/>
    </row>
    <row r="488" spans="9:49" ht="12.75">
      <c r="I488" s="1"/>
      <c r="M488" s="1"/>
      <c r="Q488" s="1"/>
      <c r="U488" s="1"/>
      <c r="Y488" s="1"/>
      <c r="AC488" s="1"/>
      <c r="AG488" s="1"/>
      <c r="AK488" s="1"/>
      <c r="AO488" s="1"/>
      <c r="AS488" s="1"/>
      <c r="AW488" s="1"/>
    </row>
    <row r="489" spans="9:49" ht="12.75">
      <c r="I489" s="1"/>
      <c r="M489" s="1"/>
      <c r="Q489" s="1"/>
      <c r="U489" s="1"/>
      <c r="Y489" s="1"/>
      <c r="AC489" s="1"/>
      <c r="AG489" s="1"/>
      <c r="AK489" s="1"/>
      <c r="AO489" s="1"/>
      <c r="AS489" s="1"/>
      <c r="AW489" s="1"/>
    </row>
    <row r="490" spans="9:49" ht="12.75">
      <c r="I490" s="1"/>
      <c r="M490" s="1"/>
      <c r="Q490" s="1"/>
      <c r="U490" s="1"/>
      <c r="Y490" s="1"/>
      <c r="AC490" s="1"/>
      <c r="AG490" s="1"/>
      <c r="AK490" s="1"/>
      <c r="AO490" s="1"/>
      <c r="AS490" s="1"/>
      <c r="AW490" s="1"/>
    </row>
    <row r="491" spans="9:49" ht="12.75">
      <c r="I491" s="1"/>
      <c r="M491" s="1"/>
      <c r="Q491" s="1"/>
      <c r="U491" s="1"/>
      <c r="Y491" s="1"/>
      <c r="AC491" s="1"/>
      <c r="AG491" s="1"/>
      <c r="AK491" s="1"/>
      <c r="AO491" s="1"/>
      <c r="AS491" s="1"/>
      <c r="AW491" s="1"/>
    </row>
    <row r="492" spans="9:49" ht="12.75">
      <c r="I492" s="1"/>
      <c r="M492" s="1"/>
      <c r="Q492" s="1"/>
      <c r="U492" s="1"/>
      <c r="Y492" s="1"/>
      <c r="AC492" s="1"/>
      <c r="AG492" s="1"/>
      <c r="AK492" s="1"/>
      <c r="AO492" s="1"/>
      <c r="AS492" s="1"/>
      <c r="AW492" s="1"/>
    </row>
    <row r="493" spans="9:49" ht="12.75">
      <c r="I493" s="1"/>
      <c r="M493" s="1"/>
      <c r="Q493" s="1"/>
      <c r="U493" s="1"/>
      <c r="Y493" s="1"/>
      <c r="AC493" s="1"/>
      <c r="AG493" s="1"/>
      <c r="AK493" s="1"/>
      <c r="AO493" s="1"/>
      <c r="AS493" s="1"/>
      <c r="AW493" s="1"/>
    </row>
    <row r="494" spans="9:49" ht="12.75">
      <c r="I494" s="1"/>
      <c r="M494" s="1"/>
      <c r="Q494" s="1"/>
      <c r="U494" s="1"/>
      <c r="Y494" s="1"/>
      <c r="AC494" s="1"/>
      <c r="AG494" s="1"/>
      <c r="AK494" s="1"/>
      <c r="AO494" s="1"/>
      <c r="AS494" s="1"/>
      <c r="AW494" s="1"/>
    </row>
    <row r="495" spans="9:49" ht="12.75">
      <c r="I495" s="1"/>
      <c r="M495" s="1"/>
      <c r="Q495" s="1"/>
      <c r="U495" s="1"/>
      <c r="Y495" s="1"/>
      <c r="AC495" s="1"/>
      <c r="AG495" s="1"/>
      <c r="AK495" s="1"/>
      <c r="AO495" s="1"/>
      <c r="AS495" s="1"/>
      <c r="AW495" s="1"/>
    </row>
    <row r="496" spans="9:49" ht="12.75">
      <c r="I496" s="1"/>
      <c r="M496" s="1"/>
      <c r="Q496" s="1"/>
      <c r="U496" s="1"/>
      <c r="Y496" s="1"/>
      <c r="AC496" s="1"/>
      <c r="AG496" s="1"/>
      <c r="AK496" s="1"/>
      <c r="AO496" s="1"/>
      <c r="AS496" s="1"/>
      <c r="AW496" s="1"/>
    </row>
    <row r="497" spans="9:49" ht="12.75">
      <c r="I497" s="1"/>
      <c r="M497" s="1"/>
      <c r="Q497" s="1"/>
      <c r="U497" s="1"/>
      <c r="Y497" s="1"/>
      <c r="AC497" s="1"/>
      <c r="AG497" s="1"/>
      <c r="AK497" s="1"/>
      <c r="AO497" s="1"/>
      <c r="AS497" s="1"/>
      <c r="AW497" s="1"/>
    </row>
    <row r="498" spans="9:49" ht="12.75">
      <c r="I498" s="1"/>
      <c r="M498" s="1"/>
      <c r="Q498" s="1"/>
      <c r="U498" s="1"/>
      <c r="Y498" s="1"/>
      <c r="AC498" s="1"/>
      <c r="AG498" s="1"/>
      <c r="AK498" s="1"/>
      <c r="AO498" s="1"/>
      <c r="AS498" s="1"/>
      <c r="AW498" s="1"/>
    </row>
    <row r="499" spans="9:49" ht="12.75">
      <c r="I499" s="1"/>
      <c r="M499" s="1"/>
      <c r="Q499" s="1"/>
      <c r="U499" s="1"/>
      <c r="Y499" s="1"/>
      <c r="AC499" s="1"/>
      <c r="AG499" s="1"/>
      <c r="AK499" s="1"/>
      <c r="AO499" s="1"/>
      <c r="AS499" s="1"/>
      <c r="AW499" s="1"/>
    </row>
    <row r="500" spans="9:49" ht="12.75">
      <c r="I500" s="1"/>
      <c r="M500" s="1"/>
      <c r="Q500" s="1"/>
      <c r="U500" s="1"/>
      <c r="Y500" s="1"/>
      <c r="AC500" s="1"/>
      <c r="AG500" s="1"/>
      <c r="AK500" s="1"/>
      <c r="AO500" s="1"/>
      <c r="AS500" s="1"/>
      <c r="AW500" s="1"/>
    </row>
    <row r="501" spans="9:49" ht="12.75">
      <c r="I501" s="1"/>
      <c r="M501" s="1"/>
      <c r="Q501" s="1"/>
      <c r="U501" s="1"/>
      <c r="Y501" s="1"/>
      <c r="AC501" s="1"/>
      <c r="AG501" s="1"/>
      <c r="AK501" s="1"/>
      <c r="AO501" s="1"/>
      <c r="AS501" s="1"/>
      <c r="AW501" s="1"/>
    </row>
    <row r="502" spans="9:49" ht="12.75">
      <c r="I502" s="1"/>
      <c r="M502" s="1"/>
      <c r="Q502" s="1"/>
      <c r="U502" s="1"/>
      <c r="Y502" s="1"/>
      <c r="AC502" s="1"/>
      <c r="AG502" s="1"/>
      <c r="AK502" s="1"/>
      <c r="AO502" s="1"/>
      <c r="AS502" s="1"/>
      <c r="AW502" s="1"/>
    </row>
    <row r="503" spans="9:49" ht="12.75">
      <c r="I503" s="1"/>
      <c r="M503" s="1"/>
      <c r="Q503" s="1"/>
      <c r="U503" s="1"/>
      <c r="Y503" s="1"/>
      <c r="AC503" s="1"/>
      <c r="AG503" s="1"/>
      <c r="AK503" s="1"/>
      <c r="AO503" s="1"/>
      <c r="AS503" s="1"/>
      <c r="AW503" s="1"/>
    </row>
    <row r="504" spans="9:49" ht="12.75">
      <c r="I504" s="1"/>
      <c r="M504" s="1"/>
      <c r="Q504" s="1"/>
      <c r="U504" s="1"/>
      <c r="Y504" s="1"/>
      <c r="AC504" s="1"/>
      <c r="AG504" s="1"/>
      <c r="AK504" s="1"/>
      <c r="AO504" s="1"/>
      <c r="AS504" s="1"/>
      <c r="AW504" s="1"/>
    </row>
    <row r="505" spans="9:49" ht="12.75">
      <c r="I505" s="1"/>
      <c r="M505" s="1"/>
      <c r="Q505" s="1"/>
      <c r="U505" s="1"/>
      <c r="Y505" s="1"/>
      <c r="AC505" s="1"/>
      <c r="AG505" s="1"/>
      <c r="AK505" s="1"/>
      <c r="AO505" s="1"/>
      <c r="AS505" s="1"/>
      <c r="AW505" s="1"/>
    </row>
    <row r="506" spans="9:49" ht="12.75">
      <c r="I506" s="1"/>
      <c r="M506" s="1"/>
      <c r="Q506" s="1"/>
      <c r="U506" s="1"/>
      <c r="Y506" s="1"/>
      <c r="AC506" s="1"/>
      <c r="AG506" s="1"/>
      <c r="AK506" s="1"/>
      <c r="AO506" s="1"/>
      <c r="AS506" s="1"/>
      <c r="AW506" s="1"/>
    </row>
    <row r="507" spans="9:49" ht="12.75">
      <c r="I507" s="1"/>
      <c r="M507" s="1"/>
      <c r="Q507" s="1"/>
      <c r="U507" s="1"/>
      <c r="Y507" s="1"/>
      <c r="AC507" s="1"/>
      <c r="AG507" s="1"/>
      <c r="AK507" s="1"/>
      <c r="AO507" s="1"/>
      <c r="AS507" s="1"/>
      <c r="AW507" s="1"/>
    </row>
    <row r="508" spans="9:49" ht="12.75">
      <c r="I508" s="1"/>
      <c r="M508" s="1"/>
      <c r="Q508" s="1"/>
      <c r="U508" s="1"/>
      <c r="Y508" s="1"/>
      <c r="AC508" s="1"/>
      <c r="AG508" s="1"/>
      <c r="AK508" s="1"/>
      <c r="AO508" s="1"/>
      <c r="AS508" s="1"/>
      <c r="AW508" s="1"/>
    </row>
    <row r="509" spans="9:49" ht="12.75">
      <c r="I509" s="1"/>
      <c r="M509" s="1"/>
      <c r="Q509" s="1"/>
      <c r="U509" s="1"/>
      <c r="Y509" s="1"/>
      <c r="AC509" s="1"/>
      <c r="AG509" s="1"/>
      <c r="AK509" s="1"/>
      <c r="AO509" s="1"/>
      <c r="AS509" s="1"/>
      <c r="AW509" s="1"/>
    </row>
    <row r="510" spans="9:49" ht="12.75">
      <c r="I510" s="1"/>
      <c r="M510" s="1"/>
      <c r="Q510" s="1"/>
      <c r="U510" s="1"/>
      <c r="Y510" s="1"/>
      <c r="AC510" s="1"/>
      <c r="AG510" s="1"/>
      <c r="AK510" s="1"/>
      <c r="AO510" s="1"/>
      <c r="AS510" s="1"/>
      <c r="AW510" s="1"/>
    </row>
    <row r="511" spans="9:49" ht="12.75">
      <c r="I511" s="1"/>
      <c r="M511" s="1"/>
      <c r="Q511" s="1"/>
      <c r="U511" s="1"/>
      <c r="Y511" s="1"/>
      <c r="AC511" s="1"/>
      <c r="AG511" s="1"/>
      <c r="AK511" s="1"/>
      <c r="AO511" s="1"/>
      <c r="AS511" s="1"/>
      <c r="AW511" s="1"/>
    </row>
    <row r="512" spans="9:49" ht="12.75">
      <c r="I512" s="1"/>
      <c r="M512" s="1"/>
      <c r="Q512" s="1"/>
      <c r="U512" s="1"/>
      <c r="Y512" s="1"/>
      <c r="AC512" s="1"/>
      <c r="AG512" s="1"/>
      <c r="AK512" s="1"/>
      <c r="AO512" s="1"/>
      <c r="AS512" s="1"/>
      <c r="AW512" s="1"/>
    </row>
    <row r="513" spans="9:49" ht="12.75">
      <c r="I513" s="1"/>
      <c r="M513" s="1"/>
      <c r="Q513" s="1"/>
      <c r="U513" s="1"/>
      <c r="Y513" s="1"/>
      <c r="AC513" s="1"/>
      <c r="AG513" s="1"/>
      <c r="AK513" s="1"/>
      <c r="AO513" s="1"/>
      <c r="AS513" s="1"/>
      <c r="AW513" s="1"/>
    </row>
    <row r="514" spans="9:49" ht="12.75">
      <c r="I514" s="1"/>
      <c r="M514" s="1"/>
      <c r="Q514" s="1"/>
      <c r="U514" s="1"/>
      <c r="Y514" s="1"/>
      <c r="AC514" s="1"/>
      <c r="AG514" s="1"/>
      <c r="AK514" s="1"/>
      <c r="AO514" s="1"/>
      <c r="AS514" s="1"/>
      <c r="AW514" s="1"/>
    </row>
    <row r="515" spans="9:49" ht="12.75">
      <c r="I515" s="1"/>
      <c r="M515" s="1"/>
      <c r="Q515" s="1"/>
      <c r="U515" s="1"/>
      <c r="Y515" s="1"/>
      <c r="AC515" s="1"/>
      <c r="AG515" s="1"/>
      <c r="AK515" s="1"/>
      <c r="AO515" s="1"/>
      <c r="AS515" s="1"/>
      <c r="AW515" s="1"/>
    </row>
    <row r="516" spans="9:49" ht="12.75">
      <c r="I516" s="1"/>
      <c r="M516" s="1"/>
      <c r="Q516" s="1"/>
      <c r="U516" s="1"/>
      <c r="Y516" s="1"/>
      <c r="AC516" s="1"/>
      <c r="AG516" s="1"/>
      <c r="AK516" s="1"/>
      <c r="AO516" s="1"/>
      <c r="AS516" s="1"/>
      <c r="AW516" s="1"/>
    </row>
    <row r="517" spans="9:49" ht="12.75">
      <c r="I517" s="1"/>
      <c r="M517" s="1"/>
      <c r="Q517" s="1"/>
      <c r="U517" s="1"/>
      <c r="Y517" s="1"/>
      <c r="AC517" s="1"/>
      <c r="AG517" s="1"/>
      <c r="AK517" s="1"/>
      <c r="AO517" s="1"/>
      <c r="AS517" s="1"/>
      <c r="AW517" s="1"/>
    </row>
    <row r="518" spans="9:49" ht="12.75">
      <c r="I518" s="1"/>
      <c r="M518" s="1"/>
      <c r="Q518" s="1"/>
      <c r="U518" s="1"/>
      <c r="Y518" s="1"/>
      <c r="AC518" s="1"/>
      <c r="AG518" s="1"/>
      <c r="AK518" s="1"/>
      <c r="AO518" s="1"/>
      <c r="AS518" s="1"/>
      <c r="AW518" s="1"/>
    </row>
    <row r="519" spans="9:49" ht="12.75">
      <c r="I519" s="1"/>
      <c r="M519" s="1"/>
      <c r="Q519" s="1"/>
      <c r="U519" s="1"/>
      <c r="Y519" s="1"/>
      <c r="AC519" s="1"/>
      <c r="AG519" s="1"/>
      <c r="AK519" s="1"/>
      <c r="AO519" s="1"/>
      <c r="AS519" s="1"/>
      <c r="AW519" s="1"/>
    </row>
    <row r="520" spans="9:49" ht="12.75">
      <c r="I520" s="1"/>
      <c r="M520" s="1"/>
      <c r="Q520" s="1"/>
      <c r="U520" s="1"/>
      <c r="Y520" s="1"/>
      <c r="AC520" s="1"/>
      <c r="AG520" s="1"/>
      <c r="AK520" s="1"/>
      <c r="AO520" s="1"/>
      <c r="AS520" s="1"/>
      <c r="AW520" s="1"/>
    </row>
    <row r="521" spans="9:49" ht="12.75">
      <c r="I521" s="1"/>
      <c r="M521" s="1"/>
      <c r="Q521" s="1"/>
      <c r="U521" s="1"/>
      <c r="Y521" s="1"/>
      <c r="AC521" s="1"/>
      <c r="AG521" s="1"/>
      <c r="AK521" s="1"/>
      <c r="AO521" s="1"/>
      <c r="AS521" s="1"/>
      <c r="AW521" s="1"/>
    </row>
    <row r="522" spans="9:49" ht="12.75">
      <c r="I522" s="1"/>
      <c r="M522" s="1"/>
      <c r="Q522" s="1"/>
      <c r="U522" s="1"/>
      <c r="Y522" s="1"/>
      <c r="AC522" s="1"/>
      <c r="AG522" s="1"/>
      <c r="AK522" s="1"/>
      <c r="AO522" s="1"/>
      <c r="AS522" s="1"/>
      <c r="AW522" s="1"/>
    </row>
    <row r="523" spans="9:49" ht="12.75">
      <c r="I523" s="1"/>
      <c r="M523" s="1"/>
      <c r="Q523" s="1"/>
      <c r="U523" s="1"/>
      <c r="Y523" s="1"/>
      <c r="AC523" s="1"/>
      <c r="AG523" s="1"/>
      <c r="AK523" s="1"/>
      <c r="AO523" s="1"/>
      <c r="AS523" s="1"/>
      <c r="AW523" s="1"/>
    </row>
    <row r="524" spans="9:49" ht="12.75">
      <c r="I524" s="1"/>
      <c r="M524" s="1"/>
      <c r="Q524" s="1"/>
      <c r="U524" s="1"/>
      <c r="Y524" s="1"/>
      <c r="AC524" s="1"/>
      <c r="AG524" s="1"/>
      <c r="AK524" s="1"/>
      <c r="AO524" s="1"/>
      <c r="AS524" s="1"/>
      <c r="AW524" s="1"/>
    </row>
    <row r="525" spans="9:49" ht="12.75">
      <c r="I525" s="1"/>
      <c r="M525" s="1"/>
      <c r="Q525" s="1"/>
      <c r="U525" s="1"/>
      <c r="Y525" s="1"/>
      <c r="AC525" s="1"/>
      <c r="AG525" s="1"/>
      <c r="AK525" s="1"/>
      <c r="AO525" s="1"/>
      <c r="AS525" s="1"/>
      <c r="AW525" s="1"/>
    </row>
    <row r="526" spans="9:49" ht="12.75">
      <c r="I526" s="1"/>
      <c r="M526" s="1"/>
      <c r="Q526" s="1"/>
      <c r="U526" s="1"/>
      <c r="Y526" s="1"/>
      <c r="AC526" s="1"/>
      <c r="AG526" s="1"/>
      <c r="AK526" s="1"/>
      <c r="AO526" s="1"/>
      <c r="AS526" s="1"/>
      <c r="AW526" s="1"/>
    </row>
    <row r="527" spans="9:49" ht="12.75">
      <c r="I527" s="1"/>
      <c r="M527" s="1"/>
      <c r="Q527" s="1"/>
      <c r="U527" s="1"/>
      <c r="Y527" s="1"/>
      <c r="AC527" s="1"/>
      <c r="AG527" s="1"/>
      <c r="AK527" s="1"/>
      <c r="AO527" s="1"/>
      <c r="AS527" s="1"/>
      <c r="AW527" s="1"/>
    </row>
    <row r="528" spans="9:49" ht="12.75">
      <c r="I528" s="1"/>
      <c r="M528" s="1"/>
      <c r="Q528" s="1"/>
      <c r="U528" s="1"/>
      <c r="Y528" s="1"/>
      <c r="AC528" s="1"/>
      <c r="AG528" s="1"/>
      <c r="AK528" s="1"/>
      <c r="AO528" s="1"/>
      <c r="AS528" s="1"/>
      <c r="AW528" s="1"/>
    </row>
    <row r="529" spans="9:49" ht="12.75">
      <c r="I529" s="1"/>
      <c r="M529" s="1"/>
      <c r="Q529" s="1"/>
      <c r="U529" s="1"/>
      <c r="Y529" s="1"/>
      <c r="AC529" s="1"/>
      <c r="AG529" s="1"/>
      <c r="AK529" s="1"/>
      <c r="AO529" s="1"/>
      <c r="AS529" s="1"/>
      <c r="AW529" s="1"/>
    </row>
    <row r="530" spans="9:49" ht="12.75">
      <c r="I530" s="1"/>
      <c r="M530" s="1"/>
      <c r="Q530" s="1"/>
      <c r="U530" s="1"/>
      <c r="Y530" s="1"/>
      <c r="AC530" s="1"/>
      <c r="AG530" s="1"/>
      <c r="AK530" s="1"/>
      <c r="AO530" s="1"/>
      <c r="AS530" s="1"/>
      <c r="AW530" s="1"/>
    </row>
    <row r="531" spans="9:49" ht="12.75">
      <c r="I531" s="1"/>
      <c r="M531" s="1"/>
      <c r="Q531" s="1"/>
      <c r="U531" s="1"/>
      <c r="Y531" s="1"/>
      <c r="AC531" s="1"/>
      <c r="AG531" s="1"/>
      <c r="AK531" s="1"/>
      <c r="AO531" s="1"/>
      <c r="AS531" s="1"/>
      <c r="AW531" s="1"/>
    </row>
    <row r="532" spans="9:49" ht="12.75">
      <c r="I532" s="1"/>
      <c r="M532" s="1"/>
      <c r="Q532" s="1"/>
      <c r="U532" s="1"/>
      <c r="Y532" s="1"/>
      <c r="AC532" s="1"/>
      <c r="AG532" s="1"/>
      <c r="AK532" s="1"/>
      <c r="AO532" s="1"/>
      <c r="AS532" s="1"/>
      <c r="AW532" s="1"/>
    </row>
    <row r="533" spans="9:49" ht="12.75">
      <c r="I533" s="1"/>
      <c r="M533" s="1"/>
      <c r="Q533" s="1"/>
      <c r="U533" s="1"/>
      <c r="Y533" s="1"/>
      <c r="AC533" s="1"/>
      <c r="AG533" s="1"/>
      <c r="AK533" s="1"/>
      <c r="AO533" s="1"/>
      <c r="AS533" s="1"/>
      <c r="AW533" s="1"/>
    </row>
    <row r="534" spans="9:49" ht="12.75">
      <c r="I534" s="1"/>
      <c r="M534" s="1"/>
      <c r="Q534" s="1"/>
      <c r="U534" s="1"/>
      <c r="Y534" s="1"/>
      <c r="AC534" s="1"/>
      <c r="AG534" s="1"/>
      <c r="AK534" s="1"/>
      <c r="AO534" s="1"/>
      <c r="AS534" s="1"/>
      <c r="AW534" s="1"/>
    </row>
    <row r="535" spans="9:49" ht="12.75">
      <c r="I535" s="1"/>
      <c r="M535" s="1"/>
      <c r="Q535" s="1"/>
      <c r="U535" s="1"/>
      <c r="Y535" s="1"/>
      <c r="AC535" s="1"/>
      <c r="AG535" s="1"/>
      <c r="AK535" s="1"/>
      <c r="AO535" s="1"/>
      <c r="AS535" s="1"/>
      <c r="AW535" s="1"/>
    </row>
    <row r="536" spans="9:49" ht="12.75">
      <c r="I536" s="1"/>
      <c r="M536" s="1"/>
      <c r="Q536" s="1"/>
      <c r="U536" s="1"/>
      <c r="Y536" s="1"/>
      <c r="AC536" s="1"/>
      <c r="AG536" s="1"/>
      <c r="AK536" s="1"/>
      <c r="AO536" s="1"/>
      <c r="AS536" s="1"/>
      <c r="AW536" s="1"/>
    </row>
    <row r="537" spans="9:49" ht="12.75">
      <c r="I537" s="1"/>
      <c r="M537" s="1"/>
      <c r="Q537" s="1"/>
      <c r="U537" s="1"/>
      <c r="Y537" s="1"/>
      <c r="AC537" s="1"/>
      <c r="AG537" s="1"/>
      <c r="AK537" s="1"/>
      <c r="AO537" s="1"/>
      <c r="AS537" s="1"/>
      <c r="AW537" s="1"/>
    </row>
    <row r="538" spans="9:49" ht="12.75">
      <c r="I538" s="1"/>
      <c r="M538" s="1"/>
      <c r="Q538" s="1"/>
      <c r="U538" s="1"/>
      <c r="Y538" s="1"/>
      <c r="AC538" s="1"/>
      <c r="AG538" s="1"/>
      <c r="AK538" s="1"/>
      <c r="AO538" s="1"/>
      <c r="AS538" s="1"/>
      <c r="AW538" s="1"/>
    </row>
    <row r="539" spans="9:49" ht="12.75">
      <c r="I539" s="1"/>
      <c r="M539" s="1"/>
      <c r="Q539" s="1"/>
      <c r="U539" s="1"/>
      <c r="Y539" s="1"/>
      <c r="AC539" s="1"/>
      <c r="AG539" s="1"/>
      <c r="AK539" s="1"/>
      <c r="AO539" s="1"/>
      <c r="AS539" s="1"/>
      <c r="AW539" s="1"/>
    </row>
    <row r="540" spans="9:49" ht="12.75">
      <c r="I540" s="1"/>
      <c r="M540" s="1"/>
      <c r="Q540" s="1"/>
      <c r="U540" s="1"/>
      <c r="Y540" s="1"/>
      <c r="AC540" s="1"/>
      <c r="AG540" s="1"/>
      <c r="AK540" s="1"/>
      <c r="AO540" s="1"/>
      <c r="AS540" s="1"/>
      <c r="AW540" s="1"/>
    </row>
    <row r="541" spans="9:49" ht="12.75">
      <c r="I541" s="1"/>
      <c r="M541" s="1"/>
      <c r="Q541" s="1"/>
      <c r="U541" s="1"/>
      <c r="Y541" s="1"/>
      <c r="AC541" s="1"/>
      <c r="AG541" s="1"/>
      <c r="AK541" s="1"/>
      <c r="AO541" s="1"/>
      <c r="AS541" s="1"/>
      <c r="AW541" s="1"/>
    </row>
    <row r="542" spans="9:49" ht="12.75">
      <c r="I542" s="1"/>
      <c r="M542" s="1"/>
      <c r="Q542" s="1"/>
      <c r="U542" s="1"/>
      <c r="Y542" s="1"/>
      <c r="AC542" s="1"/>
      <c r="AG542" s="1"/>
      <c r="AK542" s="1"/>
      <c r="AO542" s="1"/>
      <c r="AS542" s="1"/>
      <c r="AW542" s="1"/>
    </row>
    <row r="543" spans="9:49" ht="12.75">
      <c r="I543" s="1"/>
      <c r="M543" s="1"/>
      <c r="Q543" s="1"/>
      <c r="U543" s="1"/>
      <c r="Y543" s="1"/>
      <c r="AC543" s="1"/>
      <c r="AG543" s="1"/>
      <c r="AK543" s="1"/>
      <c r="AO543" s="1"/>
      <c r="AS543" s="1"/>
      <c r="AW543" s="1"/>
    </row>
    <row r="544" spans="9:49" ht="12.75">
      <c r="I544" s="1"/>
      <c r="M544" s="1"/>
      <c r="Q544" s="1"/>
      <c r="U544" s="1"/>
      <c r="Y544" s="1"/>
      <c r="AC544" s="1"/>
      <c r="AG544" s="1"/>
      <c r="AK544" s="1"/>
      <c r="AO544" s="1"/>
      <c r="AS544" s="1"/>
      <c r="AW544" s="1"/>
    </row>
    <row r="545" spans="9:49" ht="12.75">
      <c r="I545" s="1"/>
      <c r="M545" s="1"/>
      <c r="Q545" s="1"/>
      <c r="U545" s="1"/>
      <c r="Y545" s="1"/>
      <c r="AC545" s="1"/>
      <c r="AG545" s="1"/>
      <c r="AK545" s="1"/>
      <c r="AO545" s="1"/>
      <c r="AS545" s="1"/>
      <c r="AW545" s="1"/>
    </row>
    <row r="546" spans="9:49" ht="12.75">
      <c r="I546" s="1"/>
      <c r="M546" s="1"/>
      <c r="Q546" s="1"/>
      <c r="U546" s="1"/>
      <c r="Y546" s="1"/>
      <c r="AC546" s="1"/>
      <c r="AG546" s="1"/>
      <c r="AK546" s="1"/>
      <c r="AO546" s="1"/>
      <c r="AS546" s="1"/>
      <c r="AW546" s="1"/>
    </row>
    <row r="547" spans="9:49" ht="12.75">
      <c r="I547" s="1"/>
      <c r="M547" s="1"/>
      <c r="Q547" s="1"/>
      <c r="U547" s="1"/>
      <c r="Y547" s="1"/>
      <c r="AC547" s="1"/>
      <c r="AG547" s="1"/>
      <c r="AK547" s="1"/>
      <c r="AO547" s="1"/>
      <c r="AS547" s="1"/>
      <c r="AW547" s="1"/>
    </row>
    <row r="548" spans="9:49" ht="12.75">
      <c r="I548" s="1"/>
      <c r="M548" s="1"/>
      <c r="Q548" s="1"/>
      <c r="U548" s="1"/>
      <c r="Y548" s="1"/>
      <c r="AC548" s="1"/>
      <c r="AG548" s="1"/>
      <c r="AK548" s="1"/>
      <c r="AO548" s="1"/>
      <c r="AS548" s="1"/>
      <c r="AW548" s="1"/>
    </row>
    <row r="549" spans="9:49" ht="12.75">
      <c r="I549" s="1"/>
      <c r="M549" s="1"/>
      <c r="Q549" s="1"/>
      <c r="U549" s="1"/>
      <c r="Y549" s="1"/>
      <c r="AC549" s="1"/>
      <c r="AG549" s="1"/>
      <c r="AK549" s="1"/>
      <c r="AO549" s="1"/>
      <c r="AS549" s="1"/>
      <c r="AW549" s="1"/>
    </row>
    <row r="550" spans="9:49" ht="12.75">
      <c r="I550" s="1"/>
      <c r="M550" s="1"/>
      <c r="Q550" s="1"/>
      <c r="U550" s="1"/>
      <c r="Y550" s="1"/>
      <c r="AC550" s="1"/>
      <c r="AG550" s="1"/>
      <c r="AK550" s="1"/>
      <c r="AO550" s="1"/>
      <c r="AS550" s="1"/>
      <c r="AW550" s="1"/>
    </row>
    <row r="551" spans="9:49" ht="12.75">
      <c r="I551" s="1"/>
      <c r="M551" s="1"/>
      <c r="Q551" s="1"/>
      <c r="U551" s="1"/>
      <c r="Y551" s="1"/>
      <c r="AC551" s="1"/>
      <c r="AG551" s="1"/>
      <c r="AK551" s="1"/>
      <c r="AO551" s="1"/>
      <c r="AS551" s="1"/>
      <c r="AW551" s="1"/>
    </row>
    <row r="552" spans="9:49" ht="12.75">
      <c r="I552" s="1"/>
      <c r="M552" s="1"/>
      <c r="Q552" s="1"/>
      <c r="U552" s="1"/>
      <c r="Y552" s="1"/>
      <c r="AC552" s="1"/>
      <c r="AG552" s="1"/>
      <c r="AK552" s="1"/>
      <c r="AO552" s="1"/>
      <c r="AS552" s="1"/>
      <c r="AW552" s="1"/>
    </row>
    <row r="553" spans="9:49" ht="12.75">
      <c r="I553" s="1"/>
      <c r="M553" s="1"/>
      <c r="Q553" s="1"/>
      <c r="U553" s="1"/>
      <c r="Y553" s="1"/>
      <c r="AC553" s="1"/>
      <c r="AG553" s="1"/>
      <c r="AK553" s="1"/>
      <c r="AO553" s="1"/>
      <c r="AS553" s="1"/>
      <c r="AW553" s="1"/>
    </row>
    <row r="554" spans="9:49" ht="12.75">
      <c r="I554" s="1"/>
      <c r="M554" s="1"/>
      <c r="Q554" s="1"/>
      <c r="U554" s="1"/>
      <c r="Y554" s="1"/>
      <c r="AC554" s="1"/>
      <c r="AG554" s="1"/>
      <c r="AK554" s="1"/>
      <c r="AO554" s="1"/>
      <c r="AS554" s="1"/>
      <c r="AW554" s="1"/>
    </row>
    <row r="555" spans="9:49" ht="12.75">
      <c r="I555" s="1"/>
      <c r="M555" s="1"/>
      <c r="Q555" s="1"/>
      <c r="U555" s="1"/>
      <c r="Y555" s="1"/>
      <c r="AC555" s="1"/>
      <c r="AG555" s="1"/>
      <c r="AK555" s="1"/>
      <c r="AO555" s="1"/>
      <c r="AS555" s="1"/>
      <c r="AW555" s="1"/>
    </row>
    <row r="556" spans="9:49" ht="12.75">
      <c r="I556" s="1"/>
      <c r="M556" s="1"/>
      <c r="Q556" s="1"/>
      <c r="U556" s="1"/>
      <c r="Y556" s="1"/>
      <c r="AC556" s="1"/>
      <c r="AG556" s="1"/>
      <c r="AK556" s="1"/>
      <c r="AO556" s="1"/>
      <c r="AS556" s="1"/>
      <c r="AW556" s="1"/>
    </row>
    <row r="557" spans="9:49" ht="12.75">
      <c r="I557" s="1"/>
      <c r="M557" s="1"/>
      <c r="Q557" s="1"/>
      <c r="U557" s="1"/>
      <c r="Y557" s="1"/>
      <c r="AC557" s="1"/>
      <c r="AG557" s="1"/>
      <c r="AK557" s="1"/>
      <c r="AO557" s="1"/>
      <c r="AS557" s="1"/>
      <c r="AW557" s="1"/>
    </row>
    <row r="558" spans="9:49" ht="12.75">
      <c r="I558" s="1"/>
      <c r="M558" s="1"/>
      <c r="Q558" s="1"/>
      <c r="U558" s="1"/>
      <c r="Y558" s="1"/>
      <c r="AC558" s="1"/>
      <c r="AG558" s="1"/>
      <c r="AK558" s="1"/>
      <c r="AO558" s="1"/>
      <c r="AS558" s="1"/>
      <c r="AW558" s="1"/>
    </row>
    <row r="559" spans="9:49" ht="12.75">
      <c r="I559" s="1"/>
      <c r="M559" s="1"/>
      <c r="Q559" s="1"/>
      <c r="U559" s="1"/>
      <c r="Y559" s="1"/>
      <c r="AC559" s="1"/>
      <c r="AG559" s="1"/>
      <c r="AK559" s="1"/>
      <c r="AO559" s="1"/>
      <c r="AS559" s="1"/>
      <c r="AW559" s="1"/>
    </row>
    <row r="560" spans="9:49" ht="12.75">
      <c r="I560" s="1"/>
      <c r="M560" s="1"/>
      <c r="Q560" s="1"/>
      <c r="U560" s="1"/>
      <c r="Y560" s="1"/>
      <c r="AC560" s="1"/>
      <c r="AG560" s="1"/>
      <c r="AK560" s="1"/>
      <c r="AO560" s="1"/>
      <c r="AS560" s="1"/>
      <c r="AW560" s="1"/>
    </row>
    <row r="561" spans="9:49" ht="12.75">
      <c r="I561" s="1"/>
      <c r="M561" s="1"/>
      <c r="Q561" s="1"/>
      <c r="U561" s="1"/>
      <c r="Y561" s="1"/>
      <c r="AC561" s="1"/>
      <c r="AG561" s="1"/>
      <c r="AK561" s="1"/>
      <c r="AO561" s="1"/>
      <c r="AS561" s="1"/>
      <c r="AW561" s="1"/>
    </row>
    <row r="562" spans="9:49" ht="12.75">
      <c r="I562" s="1"/>
      <c r="M562" s="1"/>
      <c r="Q562" s="1"/>
      <c r="U562" s="1"/>
      <c r="Y562" s="1"/>
      <c r="AC562" s="1"/>
      <c r="AG562" s="1"/>
      <c r="AK562" s="1"/>
      <c r="AO562" s="1"/>
      <c r="AS562" s="1"/>
      <c r="AW562" s="1"/>
    </row>
    <row r="563" spans="9:49" ht="12.75">
      <c r="I563" s="1"/>
      <c r="M563" s="1"/>
      <c r="Q563" s="1"/>
      <c r="U563" s="1"/>
      <c r="Y563" s="1"/>
      <c r="AC563" s="1"/>
      <c r="AG563" s="1"/>
      <c r="AK563" s="1"/>
      <c r="AO563" s="1"/>
      <c r="AS563" s="1"/>
      <c r="AW563" s="1"/>
    </row>
    <row r="564" spans="9:49" ht="12.75">
      <c r="I564" s="1"/>
      <c r="M564" s="1"/>
      <c r="Q564" s="1"/>
      <c r="U564" s="1"/>
      <c r="Y564" s="1"/>
      <c r="AC564" s="1"/>
      <c r="AG564" s="1"/>
      <c r="AK564" s="1"/>
      <c r="AO564" s="1"/>
      <c r="AS564" s="1"/>
      <c r="AW564" s="1"/>
    </row>
    <row r="565" spans="9:49" ht="12.75">
      <c r="I565" s="1"/>
      <c r="M565" s="1"/>
      <c r="Q565" s="1"/>
      <c r="U565" s="1"/>
      <c r="Y565" s="1"/>
      <c r="AC565" s="1"/>
      <c r="AG565" s="1"/>
      <c r="AK565" s="1"/>
      <c r="AO565" s="1"/>
      <c r="AS565" s="1"/>
      <c r="AW565" s="1"/>
    </row>
    <row r="566" spans="9:49" ht="12.75">
      <c r="I566" s="1"/>
      <c r="M566" s="1"/>
      <c r="Q566" s="1"/>
      <c r="U566" s="1"/>
      <c r="Y566" s="1"/>
      <c r="AC566" s="1"/>
      <c r="AG566" s="1"/>
      <c r="AK566" s="1"/>
      <c r="AO566" s="1"/>
      <c r="AS566" s="1"/>
      <c r="AW566" s="1"/>
    </row>
    <row r="567" spans="9:49" ht="12.75">
      <c r="I567" s="1"/>
      <c r="M567" s="1"/>
      <c r="Q567" s="1"/>
      <c r="U567" s="1"/>
      <c r="Y567" s="1"/>
      <c r="AC567" s="1"/>
      <c r="AG567" s="1"/>
      <c r="AK567" s="1"/>
      <c r="AO567" s="1"/>
      <c r="AS567" s="1"/>
      <c r="AW567" s="1"/>
    </row>
    <row r="568" spans="9:49" ht="12.75">
      <c r="I568" s="1"/>
      <c r="M568" s="1"/>
      <c r="Q568" s="1"/>
      <c r="U568" s="1"/>
      <c r="Y568" s="1"/>
      <c r="AC568" s="1"/>
      <c r="AG568" s="1"/>
      <c r="AK568" s="1"/>
      <c r="AO568" s="1"/>
      <c r="AS568" s="1"/>
      <c r="AW568" s="1"/>
    </row>
    <row r="569" spans="9:49" ht="12.75">
      <c r="I569" s="1"/>
      <c r="M569" s="1"/>
      <c r="Q569" s="1"/>
      <c r="U569" s="1"/>
      <c r="Y569" s="1"/>
      <c r="AC569" s="1"/>
      <c r="AG569" s="1"/>
      <c r="AK569" s="1"/>
      <c r="AO569" s="1"/>
      <c r="AS569" s="1"/>
      <c r="AW569" s="1"/>
    </row>
    <row r="570" spans="9:49" ht="12.75">
      <c r="I570" s="1"/>
      <c r="M570" s="1"/>
      <c r="Q570" s="1"/>
      <c r="U570" s="1"/>
      <c r="Y570" s="1"/>
      <c r="AC570" s="1"/>
      <c r="AG570" s="1"/>
      <c r="AK570" s="1"/>
      <c r="AO570" s="1"/>
      <c r="AS570" s="1"/>
      <c r="AW570" s="1"/>
    </row>
    <row r="571" spans="9:49" ht="12.75">
      <c r="I571" s="1"/>
      <c r="M571" s="1"/>
      <c r="Q571" s="1"/>
      <c r="U571" s="1"/>
      <c r="Y571" s="1"/>
      <c r="AC571" s="1"/>
      <c r="AG571" s="1"/>
      <c r="AK571" s="1"/>
      <c r="AO571" s="1"/>
      <c r="AS571" s="1"/>
      <c r="AW571" s="1"/>
    </row>
    <row r="572" spans="9:49" ht="12.75">
      <c r="I572" s="1"/>
      <c r="M572" s="1"/>
      <c r="Q572" s="1"/>
      <c r="U572" s="1"/>
      <c r="Y572" s="1"/>
      <c r="AC572" s="1"/>
      <c r="AG572" s="1"/>
      <c r="AK572" s="1"/>
      <c r="AO572" s="1"/>
      <c r="AS572" s="1"/>
      <c r="AW572" s="1"/>
    </row>
    <row r="573" spans="9:49" ht="12.75">
      <c r="I573" s="1"/>
      <c r="M573" s="1"/>
      <c r="Q573" s="1"/>
      <c r="U573" s="1"/>
      <c r="Y573" s="1"/>
      <c r="AC573" s="1"/>
      <c r="AG573" s="1"/>
      <c r="AK573" s="1"/>
      <c r="AO573" s="1"/>
      <c r="AS573" s="1"/>
      <c r="AW573" s="1"/>
    </row>
    <row r="574" spans="9:49" ht="12.75">
      <c r="I574" s="1"/>
      <c r="M574" s="1"/>
      <c r="Q574" s="1"/>
      <c r="U574" s="1"/>
      <c r="Y574" s="1"/>
      <c r="AC574" s="1"/>
      <c r="AG574" s="1"/>
      <c r="AK574" s="1"/>
      <c r="AO574" s="1"/>
      <c r="AS574" s="1"/>
      <c r="AW574" s="1"/>
    </row>
    <row r="575" spans="9:49" ht="12.75">
      <c r="I575" s="1"/>
      <c r="M575" s="1"/>
      <c r="Q575" s="1"/>
      <c r="U575" s="1"/>
      <c r="Y575" s="1"/>
      <c r="AC575" s="1"/>
      <c r="AG575" s="1"/>
      <c r="AK575" s="1"/>
      <c r="AO575" s="1"/>
      <c r="AS575" s="1"/>
      <c r="AW575" s="1"/>
    </row>
    <row r="576" spans="9:49" ht="12.75">
      <c r="I576" s="1"/>
      <c r="M576" s="1"/>
      <c r="Q576" s="1"/>
      <c r="U576" s="1"/>
      <c r="Y576" s="1"/>
      <c r="AC576" s="1"/>
      <c r="AG576" s="1"/>
      <c r="AK576" s="1"/>
      <c r="AO576" s="1"/>
      <c r="AS576" s="1"/>
      <c r="AW576" s="1"/>
    </row>
    <row r="577" spans="9:49" ht="12.75">
      <c r="I577" s="1"/>
      <c r="M577" s="1"/>
      <c r="Q577" s="1"/>
      <c r="U577" s="1"/>
      <c r="Y577" s="1"/>
      <c r="AC577" s="1"/>
      <c r="AG577" s="1"/>
      <c r="AK577" s="1"/>
      <c r="AO577" s="1"/>
      <c r="AS577" s="1"/>
      <c r="AW577" s="1"/>
    </row>
    <row r="578" spans="9:49" ht="12.75">
      <c r="I578" s="1"/>
      <c r="M578" s="1"/>
      <c r="Q578" s="1"/>
      <c r="U578" s="1"/>
      <c r="Y578" s="1"/>
      <c r="AC578" s="1"/>
      <c r="AG578" s="1"/>
      <c r="AK578" s="1"/>
      <c r="AO578" s="1"/>
      <c r="AS578" s="1"/>
      <c r="AW578" s="1"/>
    </row>
    <row r="579" spans="9:49" ht="12.75">
      <c r="I579" s="1"/>
      <c r="M579" s="1"/>
      <c r="Q579" s="1"/>
      <c r="U579" s="1"/>
      <c r="Y579" s="1"/>
      <c r="AC579" s="1"/>
      <c r="AG579" s="1"/>
      <c r="AK579" s="1"/>
      <c r="AO579" s="1"/>
      <c r="AS579" s="1"/>
      <c r="AW579" s="1"/>
    </row>
    <row r="580" spans="9:49" ht="12.75">
      <c r="I580" s="1"/>
      <c r="M580" s="1"/>
      <c r="Q580" s="1"/>
      <c r="U580" s="1"/>
      <c r="Y580" s="1"/>
      <c r="AC580" s="1"/>
      <c r="AG580" s="1"/>
      <c r="AK580" s="1"/>
      <c r="AO580" s="1"/>
      <c r="AS580" s="1"/>
      <c r="AW580" s="1"/>
    </row>
    <row r="581" spans="9:49" ht="12.75">
      <c r="I581" s="1"/>
      <c r="M581" s="1"/>
      <c r="Q581" s="1"/>
      <c r="U581" s="1"/>
      <c r="Y581" s="1"/>
      <c r="AC581" s="1"/>
      <c r="AG581" s="1"/>
      <c r="AK581" s="1"/>
      <c r="AO581" s="1"/>
      <c r="AS581" s="1"/>
      <c r="AW581" s="1"/>
    </row>
    <row r="582" spans="9:49" ht="12.75">
      <c r="I582" s="1"/>
      <c r="M582" s="1"/>
      <c r="Q582" s="1"/>
      <c r="U582" s="1"/>
      <c r="Y582" s="1"/>
      <c r="AC582" s="1"/>
      <c r="AG582" s="1"/>
      <c r="AK582" s="1"/>
      <c r="AO582" s="1"/>
      <c r="AS582" s="1"/>
      <c r="AW582" s="1"/>
    </row>
    <row r="583" spans="9:49" ht="12.75">
      <c r="I583" s="1"/>
      <c r="M583" s="1"/>
      <c r="Q583" s="1"/>
      <c r="U583" s="1"/>
      <c r="Y583" s="1"/>
      <c r="AC583" s="1"/>
      <c r="AG583" s="1"/>
      <c r="AK583" s="1"/>
      <c r="AO583" s="1"/>
      <c r="AS583" s="1"/>
      <c r="AW583" s="1"/>
    </row>
    <row r="584" spans="9:49" ht="12.75">
      <c r="I584" s="1"/>
      <c r="M584" s="1"/>
      <c r="Q584" s="1"/>
      <c r="U584" s="1"/>
      <c r="Y584" s="1"/>
      <c r="AC584" s="1"/>
      <c r="AG584" s="1"/>
      <c r="AK584" s="1"/>
      <c r="AO584" s="1"/>
      <c r="AS584" s="1"/>
      <c r="AW584" s="1"/>
    </row>
    <row r="585" spans="9:49" ht="12.75">
      <c r="I585" s="1"/>
      <c r="M585" s="1"/>
      <c r="Q585" s="1"/>
      <c r="U585" s="1"/>
      <c r="Y585" s="1"/>
      <c r="AC585" s="1"/>
      <c r="AG585" s="1"/>
      <c r="AK585" s="1"/>
      <c r="AO585" s="1"/>
      <c r="AS585" s="1"/>
      <c r="AW585" s="1"/>
    </row>
    <row r="586" spans="9:49" ht="12.75">
      <c r="I586" s="1"/>
      <c r="M586" s="1"/>
      <c r="Q586" s="1"/>
      <c r="U586" s="1"/>
      <c r="Y586" s="1"/>
      <c r="AC586" s="1"/>
      <c r="AG586" s="1"/>
      <c r="AK586" s="1"/>
      <c r="AO586" s="1"/>
      <c r="AS586" s="1"/>
      <c r="AW586" s="1"/>
    </row>
    <row r="587" spans="9:49" ht="12.75">
      <c r="I587" s="1"/>
      <c r="M587" s="1"/>
      <c r="Q587" s="1"/>
      <c r="U587" s="1"/>
      <c r="Y587" s="1"/>
      <c r="AC587" s="1"/>
      <c r="AG587" s="1"/>
      <c r="AK587" s="1"/>
      <c r="AO587" s="1"/>
      <c r="AS587" s="1"/>
      <c r="AW587" s="1"/>
    </row>
    <row r="588" spans="9:49" ht="12.75">
      <c r="I588" s="1"/>
      <c r="M588" s="1"/>
      <c r="Q588" s="1"/>
      <c r="U588" s="1"/>
      <c r="Y588" s="1"/>
      <c r="AC588" s="1"/>
      <c r="AG588" s="1"/>
      <c r="AK588" s="1"/>
      <c r="AO588" s="1"/>
      <c r="AS588" s="1"/>
      <c r="AW588" s="1"/>
    </row>
    <row r="589" spans="9:49" ht="12.75">
      <c r="I589" s="1"/>
      <c r="M589" s="1"/>
      <c r="Q589" s="1"/>
      <c r="U589" s="1"/>
      <c r="Y589" s="1"/>
      <c r="AC589" s="1"/>
      <c r="AG589" s="1"/>
      <c r="AK589" s="1"/>
      <c r="AO589" s="1"/>
      <c r="AS589" s="1"/>
      <c r="AW589" s="1"/>
    </row>
    <row r="590" spans="9:49" ht="12.75">
      <c r="I590" s="1"/>
      <c r="M590" s="1"/>
      <c r="Q590" s="1"/>
      <c r="U590" s="1"/>
      <c r="Y590" s="1"/>
      <c r="AC590" s="1"/>
      <c r="AG590" s="1"/>
      <c r="AK590" s="1"/>
      <c r="AO590" s="1"/>
      <c r="AS590" s="1"/>
      <c r="AW590" s="1"/>
    </row>
    <row r="591" spans="9:49" ht="12.75">
      <c r="I591" s="1"/>
      <c r="M591" s="1"/>
      <c r="Q591" s="1"/>
      <c r="U591" s="1"/>
      <c r="Y591" s="1"/>
      <c r="AC591" s="1"/>
      <c r="AG591" s="1"/>
      <c r="AK591" s="1"/>
      <c r="AO591" s="1"/>
      <c r="AS591" s="1"/>
      <c r="AW591" s="1"/>
    </row>
    <row r="592" spans="9:49" ht="12.75">
      <c r="I592" s="1"/>
      <c r="M592" s="1"/>
      <c r="Q592" s="1"/>
      <c r="U592" s="1"/>
      <c r="Y592" s="1"/>
      <c r="AC592" s="1"/>
      <c r="AG592" s="1"/>
      <c r="AK592" s="1"/>
      <c r="AO592" s="1"/>
      <c r="AS592" s="1"/>
      <c r="AW592" s="1"/>
    </row>
    <row r="593" spans="9:49" ht="12.75">
      <c r="I593" s="1"/>
      <c r="M593" s="1"/>
      <c r="Q593" s="1"/>
      <c r="U593" s="1"/>
      <c r="Y593" s="1"/>
      <c r="AC593" s="1"/>
      <c r="AG593" s="1"/>
      <c r="AK593" s="1"/>
      <c r="AO593" s="1"/>
      <c r="AS593" s="1"/>
      <c r="AW593" s="1"/>
    </row>
    <row r="594" spans="9:49" ht="12.75">
      <c r="I594" s="1"/>
      <c r="M594" s="1"/>
      <c r="Q594" s="1"/>
      <c r="U594" s="1"/>
      <c r="Y594" s="1"/>
      <c r="AC594" s="1"/>
      <c r="AG594" s="1"/>
      <c r="AK594" s="1"/>
      <c r="AO594" s="1"/>
      <c r="AS594" s="1"/>
      <c r="AW594" s="1"/>
    </row>
    <row r="595" spans="9:49" ht="12.75">
      <c r="I595" s="1"/>
      <c r="M595" s="1"/>
      <c r="Q595" s="1"/>
      <c r="U595" s="1"/>
      <c r="Y595" s="1"/>
      <c r="AC595" s="1"/>
      <c r="AG595" s="1"/>
      <c r="AK595" s="1"/>
      <c r="AO595" s="1"/>
      <c r="AS595" s="1"/>
      <c r="AW595" s="1"/>
    </row>
    <row r="596" spans="9:49" ht="12.75">
      <c r="I596" s="1"/>
      <c r="M596" s="1"/>
      <c r="Q596" s="1"/>
      <c r="U596" s="1"/>
      <c r="Y596" s="1"/>
      <c r="AC596" s="1"/>
      <c r="AG596" s="1"/>
      <c r="AK596" s="1"/>
      <c r="AO596" s="1"/>
      <c r="AS596" s="1"/>
      <c r="AW596" s="1"/>
    </row>
    <row r="597" spans="9:49" ht="12.75">
      <c r="I597" s="1"/>
      <c r="M597" s="1"/>
      <c r="Q597" s="1"/>
      <c r="U597" s="1"/>
      <c r="Y597" s="1"/>
      <c r="AC597" s="1"/>
      <c r="AG597" s="1"/>
      <c r="AK597" s="1"/>
      <c r="AO597" s="1"/>
      <c r="AS597" s="1"/>
      <c r="AW597" s="1"/>
    </row>
    <row r="598" spans="9:49" ht="12.75">
      <c r="I598" s="1"/>
      <c r="M598" s="1"/>
      <c r="Q598" s="1"/>
      <c r="U598" s="1"/>
      <c r="Y598" s="1"/>
      <c r="AC598" s="1"/>
      <c r="AG598" s="1"/>
      <c r="AK598" s="1"/>
      <c r="AO598" s="1"/>
      <c r="AS598" s="1"/>
      <c r="AW598" s="1"/>
    </row>
    <row r="599" spans="9:49" ht="12.75">
      <c r="I599" s="1"/>
      <c r="M599" s="1"/>
      <c r="Q599" s="1"/>
      <c r="U599" s="1"/>
      <c r="Y599" s="1"/>
      <c r="AC599" s="1"/>
      <c r="AG599" s="1"/>
      <c r="AK599" s="1"/>
      <c r="AO599" s="1"/>
      <c r="AS599" s="1"/>
      <c r="AW599" s="1"/>
    </row>
    <row r="600" spans="9:49" ht="12.75">
      <c r="I600" s="1"/>
      <c r="M600" s="1"/>
      <c r="Q600" s="1"/>
      <c r="U600" s="1"/>
      <c r="Y600" s="1"/>
      <c r="AC600" s="1"/>
      <c r="AG600" s="1"/>
      <c r="AK600" s="1"/>
      <c r="AO600" s="1"/>
      <c r="AS600" s="1"/>
      <c r="AW600" s="1"/>
    </row>
    <row r="601" spans="9:49" ht="12.75">
      <c r="I601" s="1"/>
      <c r="M601" s="1"/>
      <c r="Q601" s="1"/>
      <c r="U601" s="1"/>
      <c r="Y601" s="1"/>
      <c r="AC601" s="1"/>
      <c r="AG601" s="1"/>
      <c r="AK601" s="1"/>
      <c r="AO601" s="1"/>
      <c r="AS601" s="1"/>
      <c r="AW601" s="1"/>
    </row>
    <row r="602" spans="9:49" ht="12.75">
      <c r="I602" s="1"/>
      <c r="M602" s="1"/>
      <c r="Q602" s="1"/>
      <c r="U602" s="1"/>
      <c r="Y602" s="1"/>
      <c r="AC602" s="1"/>
      <c r="AG602" s="1"/>
      <c r="AK602" s="1"/>
      <c r="AO602" s="1"/>
      <c r="AS602" s="1"/>
      <c r="AW602" s="1"/>
    </row>
    <row r="603" spans="9:49" ht="12.75">
      <c r="I603" s="1"/>
      <c r="M603" s="1"/>
      <c r="Q603" s="1"/>
      <c r="U603" s="1"/>
      <c r="Y603" s="1"/>
      <c r="AC603" s="1"/>
      <c r="AG603" s="1"/>
      <c r="AK603" s="1"/>
      <c r="AO603" s="1"/>
      <c r="AS603" s="1"/>
      <c r="AW603" s="1"/>
    </row>
    <row r="604" spans="9:49" ht="12.75">
      <c r="I604" s="1"/>
      <c r="M604" s="1"/>
      <c r="Q604" s="1"/>
      <c r="U604" s="1"/>
      <c r="Y604" s="1"/>
      <c r="AC604" s="1"/>
      <c r="AG604" s="1"/>
      <c r="AK604" s="1"/>
      <c r="AO604" s="1"/>
      <c r="AS604" s="1"/>
      <c r="AW604" s="1"/>
    </row>
    <row r="605" spans="9:49" ht="12.75">
      <c r="I605" s="1"/>
      <c r="M605" s="1"/>
      <c r="Q605" s="1"/>
      <c r="U605" s="1"/>
      <c r="Y605" s="1"/>
      <c r="AC605" s="1"/>
      <c r="AG605" s="1"/>
      <c r="AK605" s="1"/>
      <c r="AO605" s="1"/>
      <c r="AS605" s="1"/>
      <c r="AW605" s="1"/>
    </row>
    <row r="606" spans="9:49" ht="12.75">
      <c r="I606" s="1"/>
      <c r="M606" s="1"/>
      <c r="Q606" s="1"/>
      <c r="U606" s="1"/>
      <c r="Y606" s="1"/>
      <c r="AC606" s="1"/>
      <c r="AG606" s="1"/>
      <c r="AK606" s="1"/>
      <c r="AO606" s="1"/>
      <c r="AS606" s="1"/>
      <c r="AW606" s="1"/>
    </row>
    <row r="607" spans="9:49" ht="12.75">
      <c r="I607" s="1"/>
      <c r="M607" s="1"/>
      <c r="Q607" s="1"/>
      <c r="U607" s="1"/>
      <c r="Y607" s="1"/>
      <c r="AC607" s="1"/>
      <c r="AG607" s="1"/>
      <c r="AK607" s="1"/>
      <c r="AO607" s="1"/>
      <c r="AS607" s="1"/>
      <c r="AW607" s="1"/>
    </row>
    <row r="608" spans="9:49" ht="12.75">
      <c r="I608" s="1"/>
      <c r="M608" s="1"/>
      <c r="Q608" s="1"/>
      <c r="U608" s="1"/>
      <c r="Y608" s="1"/>
      <c r="AC608" s="1"/>
      <c r="AG608" s="1"/>
      <c r="AK608" s="1"/>
      <c r="AO608" s="1"/>
      <c r="AS608" s="1"/>
      <c r="AW608" s="1"/>
    </row>
    <row r="609" spans="9:49" ht="12.75">
      <c r="I609" s="1"/>
      <c r="M609" s="1"/>
      <c r="Q609" s="1"/>
      <c r="U609" s="1"/>
      <c r="Y609" s="1"/>
      <c r="AC609" s="1"/>
      <c r="AG609" s="1"/>
      <c r="AK609" s="1"/>
      <c r="AO609" s="1"/>
      <c r="AS609" s="1"/>
      <c r="AW609" s="1"/>
    </row>
    <row r="610" spans="9:49" ht="12.75">
      <c r="I610" s="1"/>
      <c r="M610" s="1"/>
      <c r="Q610" s="1"/>
      <c r="U610" s="1"/>
      <c r="Y610" s="1"/>
      <c r="AC610" s="1"/>
      <c r="AG610" s="1"/>
      <c r="AK610" s="1"/>
      <c r="AO610" s="1"/>
      <c r="AS610" s="1"/>
      <c r="AW610" s="1"/>
    </row>
    <row r="611" spans="9:49" ht="12.75">
      <c r="I611" s="1"/>
      <c r="M611" s="1"/>
      <c r="Q611" s="1"/>
      <c r="U611" s="1"/>
      <c r="Y611" s="1"/>
      <c r="AC611" s="1"/>
      <c r="AG611" s="1"/>
      <c r="AK611" s="1"/>
      <c r="AO611" s="1"/>
      <c r="AS611" s="1"/>
      <c r="AW611" s="1"/>
    </row>
    <row r="612" spans="9:49" ht="12.75">
      <c r="I612" s="1"/>
      <c r="M612" s="1"/>
      <c r="Q612" s="1"/>
      <c r="U612" s="1"/>
      <c r="Y612" s="1"/>
      <c r="AC612" s="1"/>
      <c r="AG612" s="1"/>
      <c r="AK612" s="1"/>
      <c r="AO612" s="1"/>
      <c r="AS612" s="1"/>
      <c r="AW612" s="1"/>
    </row>
    <row r="613" spans="9:49" ht="12.75">
      <c r="I613" s="1"/>
      <c r="M613" s="1"/>
      <c r="Q613" s="1"/>
      <c r="U613" s="1"/>
      <c r="Y613" s="1"/>
      <c r="AC613" s="1"/>
      <c r="AG613" s="1"/>
      <c r="AK613" s="1"/>
      <c r="AO613" s="1"/>
      <c r="AS613" s="1"/>
      <c r="AW613" s="1"/>
    </row>
    <row r="614" spans="9:49" ht="12.75">
      <c r="I614" s="1"/>
      <c r="M614" s="1"/>
      <c r="Q614" s="1"/>
      <c r="U614" s="1"/>
      <c r="Y614" s="1"/>
      <c r="AC614" s="1"/>
      <c r="AG614" s="1"/>
      <c r="AK614" s="1"/>
      <c r="AO614" s="1"/>
      <c r="AS614" s="1"/>
      <c r="AW614" s="1"/>
    </row>
    <row r="615" spans="9:49" ht="12.75">
      <c r="I615" s="1"/>
      <c r="M615" s="1"/>
      <c r="Q615" s="1"/>
      <c r="U615" s="1"/>
      <c r="Y615" s="1"/>
      <c r="AC615" s="1"/>
      <c r="AG615" s="1"/>
      <c r="AK615" s="1"/>
      <c r="AO615" s="1"/>
      <c r="AS615" s="1"/>
      <c r="AW615" s="1"/>
    </row>
    <row r="616" spans="9:49" ht="12.75">
      <c r="I616" s="1"/>
      <c r="M616" s="1"/>
      <c r="Q616" s="1"/>
      <c r="U616" s="1"/>
      <c r="Y616" s="1"/>
      <c r="AC616" s="1"/>
      <c r="AG616" s="1"/>
      <c r="AK616" s="1"/>
      <c r="AO616" s="1"/>
      <c r="AS616" s="1"/>
      <c r="AW616" s="1"/>
    </row>
    <row r="617" spans="9:49" ht="12.75">
      <c r="I617" s="1"/>
      <c r="M617" s="1"/>
      <c r="Q617" s="1"/>
      <c r="U617" s="1"/>
      <c r="Y617" s="1"/>
      <c r="AC617" s="1"/>
      <c r="AG617" s="1"/>
      <c r="AK617" s="1"/>
      <c r="AO617" s="1"/>
      <c r="AS617" s="1"/>
      <c r="AW617" s="1"/>
    </row>
    <row r="618" spans="9:49" ht="12.75">
      <c r="I618" s="1"/>
      <c r="M618" s="1"/>
      <c r="Q618" s="1"/>
      <c r="U618" s="1"/>
      <c r="Y618" s="1"/>
      <c r="AC618" s="1"/>
      <c r="AG618" s="1"/>
      <c r="AK618" s="1"/>
      <c r="AO618" s="1"/>
      <c r="AS618" s="1"/>
      <c r="AW618" s="1"/>
    </row>
    <row r="619" spans="9:49" ht="12.75">
      <c r="I619" s="1"/>
      <c r="M619" s="1"/>
      <c r="Q619" s="1"/>
      <c r="U619" s="1"/>
      <c r="Y619" s="1"/>
      <c r="AC619" s="1"/>
      <c r="AG619" s="1"/>
      <c r="AK619" s="1"/>
      <c r="AO619" s="1"/>
      <c r="AS619" s="1"/>
      <c r="AW619" s="1"/>
    </row>
    <row r="620" spans="9:49" ht="12.75">
      <c r="I620" s="1"/>
      <c r="M620" s="1"/>
      <c r="Q620" s="1"/>
      <c r="U620" s="1"/>
      <c r="Y620" s="1"/>
      <c r="AC620" s="1"/>
      <c r="AG620" s="1"/>
      <c r="AK620" s="1"/>
      <c r="AO620" s="1"/>
      <c r="AS620" s="1"/>
      <c r="AW620" s="1"/>
    </row>
    <row r="621" spans="9:49" ht="12.75">
      <c r="I621" s="1"/>
      <c r="M621" s="1"/>
      <c r="Q621" s="1"/>
      <c r="U621" s="1"/>
      <c r="Y621" s="1"/>
      <c r="AC621" s="1"/>
      <c r="AG621" s="1"/>
      <c r="AK621" s="1"/>
      <c r="AO621" s="1"/>
      <c r="AS621" s="1"/>
      <c r="AW621" s="1"/>
    </row>
    <row r="622" spans="9:49" ht="12.75">
      <c r="I622" s="1"/>
      <c r="M622" s="1"/>
      <c r="Q622" s="1"/>
      <c r="U622" s="1"/>
      <c r="Y622" s="1"/>
      <c r="AC622" s="1"/>
      <c r="AG622" s="1"/>
      <c r="AK622" s="1"/>
      <c r="AO622" s="1"/>
      <c r="AS622" s="1"/>
      <c r="AW622" s="1"/>
    </row>
    <row r="623" spans="9:49" ht="12.75">
      <c r="I623" s="1"/>
      <c r="M623" s="1"/>
      <c r="Q623" s="1"/>
      <c r="U623" s="1"/>
      <c r="Y623" s="1"/>
      <c r="AC623" s="1"/>
      <c r="AG623" s="1"/>
      <c r="AK623" s="1"/>
      <c r="AO623" s="1"/>
      <c r="AS623" s="1"/>
      <c r="AW623" s="1"/>
    </row>
    <row r="624" spans="9:49" ht="12.75">
      <c r="I624" s="1"/>
      <c r="M624" s="1"/>
      <c r="Q624" s="1"/>
      <c r="U624" s="1"/>
      <c r="Y624" s="1"/>
      <c r="AC624" s="1"/>
      <c r="AG624" s="1"/>
      <c r="AK624" s="1"/>
      <c r="AO624" s="1"/>
      <c r="AS624" s="1"/>
      <c r="AW624" s="1"/>
    </row>
    <row r="625" spans="9:49" ht="12.75">
      <c r="I625" s="1"/>
      <c r="M625" s="1"/>
      <c r="Q625" s="1"/>
      <c r="U625" s="1"/>
      <c r="Y625" s="1"/>
      <c r="AC625" s="1"/>
      <c r="AG625" s="1"/>
      <c r="AK625" s="1"/>
      <c r="AO625" s="1"/>
      <c r="AS625" s="1"/>
      <c r="AW625" s="1"/>
    </row>
    <row r="626" spans="9:49" ht="12.75">
      <c r="I626" s="1"/>
      <c r="M626" s="1"/>
      <c r="Q626" s="1"/>
      <c r="U626" s="1"/>
      <c r="Y626" s="1"/>
      <c r="AC626" s="1"/>
      <c r="AG626" s="1"/>
      <c r="AK626" s="1"/>
      <c r="AO626" s="1"/>
      <c r="AS626" s="1"/>
      <c r="AW626" s="1"/>
    </row>
    <row r="627" spans="9:49" ht="12.75">
      <c r="I627" s="1"/>
      <c r="M627" s="1"/>
      <c r="Q627" s="1"/>
      <c r="U627" s="1"/>
      <c r="Y627" s="1"/>
      <c r="AC627" s="1"/>
      <c r="AG627" s="1"/>
      <c r="AK627" s="1"/>
      <c r="AO627" s="1"/>
      <c r="AS627" s="1"/>
      <c r="AW627" s="1"/>
    </row>
    <row r="628" spans="9:49" ht="12.75">
      <c r="I628" s="1"/>
      <c r="M628" s="1"/>
      <c r="Q628" s="1"/>
      <c r="U628" s="1"/>
      <c r="Y628" s="1"/>
      <c r="AC628" s="1"/>
      <c r="AG628" s="1"/>
      <c r="AK628" s="1"/>
      <c r="AO628" s="1"/>
      <c r="AS628" s="1"/>
      <c r="AW628" s="1"/>
    </row>
    <row r="629" spans="9:49" ht="12.75">
      <c r="I629" s="1"/>
      <c r="M629" s="1"/>
      <c r="Q629" s="1"/>
      <c r="U629" s="1"/>
      <c r="Y629" s="1"/>
      <c r="AC629" s="1"/>
      <c r="AG629" s="1"/>
      <c r="AK629" s="1"/>
      <c r="AO629" s="1"/>
      <c r="AS629" s="1"/>
      <c r="AW629" s="1"/>
    </row>
    <row r="630" spans="9:49" ht="12.75">
      <c r="I630" s="1"/>
      <c r="M630" s="1"/>
      <c r="Q630" s="1"/>
      <c r="U630" s="1"/>
      <c r="Y630" s="1"/>
      <c r="AC630" s="1"/>
      <c r="AG630" s="1"/>
      <c r="AK630" s="1"/>
      <c r="AO630" s="1"/>
      <c r="AS630" s="1"/>
      <c r="AW630" s="1"/>
    </row>
    <row r="631" spans="9:49" ht="12.75">
      <c r="I631" s="1"/>
      <c r="M631" s="1"/>
      <c r="Q631" s="1"/>
      <c r="U631" s="1"/>
      <c r="Y631" s="1"/>
      <c r="AC631" s="1"/>
      <c r="AG631" s="1"/>
      <c r="AK631" s="1"/>
      <c r="AO631" s="1"/>
      <c r="AS631" s="1"/>
      <c r="AW631" s="1"/>
    </row>
    <row r="632" spans="9:49" ht="12.75">
      <c r="I632" s="1"/>
      <c r="M632" s="1"/>
      <c r="Q632" s="1"/>
      <c r="U632" s="1"/>
      <c r="Y632" s="1"/>
      <c r="AC632" s="1"/>
      <c r="AG632" s="1"/>
      <c r="AK632" s="1"/>
      <c r="AO632" s="1"/>
      <c r="AS632" s="1"/>
      <c r="AW632" s="1"/>
    </row>
    <row r="633" spans="9:49" ht="12.75">
      <c r="I633" s="1"/>
      <c r="M633" s="1"/>
      <c r="Q633" s="1"/>
      <c r="U633" s="1"/>
      <c r="Y633" s="1"/>
      <c r="AC633" s="1"/>
      <c r="AG633" s="1"/>
      <c r="AK633" s="1"/>
      <c r="AO633" s="1"/>
      <c r="AS633" s="1"/>
      <c r="AW633" s="1"/>
    </row>
    <row r="634" spans="9:49" ht="12.75">
      <c r="I634" s="1"/>
      <c r="M634" s="1"/>
      <c r="Q634" s="1"/>
      <c r="U634" s="1"/>
      <c r="Y634" s="1"/>
      <c r="AC634" s="1"/>
      <c r="AG634" s="1"/>
      <c r="AK634" s="1"/>
      <c r="AO634" s="1"/>
      <c r="AS634" s="1"/>
      <c r="AW634" s="1"/>
    </row>
    <row r="635" spans="9:49" ht="12.75">
      <c r="I635" s="1"/>
      <c r="M635" s="1"/>
      <c r="Q635" s="1"/>
      <c r="U635" s="1"/>
      <c r="Y635" s="1"/>
      <c r="AC635" s="1"/>
      <c r="AG635" s="1"/>
      <c r="AK635" s="1"/>
      <c r="AO635" s="1"/>
      <c r="AS635" s="1"/>
      <c r="AW635" s="1"/>
    </row>
    <row r="636" spans="9:49" ht="12.75">
      <c r="I636" s="1"/>
      <c r="M636" s="1"/>
      <c r="Q636" s="1"/>
      <c r="U636" s="1"/>
      <c r="Y636" s="1"/>
      <c r="AC636" s="1"/>
      <c r="AG636" s="1"/>
      <c r="AK636" s="1"/>
      <c r="AO636" s="1"/>
      <c r="AS636" s="1"/>
      <c r="AW636" s="1"/>
    </row>
    <row r="637" spans="9:49" ht="12.75">
      <c r="I637" s="1"/>
      <c r="M637" s="1"/>
      <c r="Q637" s="1"/>
      <c r="U637" s="1"/>
      <c r="Y637" s="1"/>
      <c r="AC637" s="1"/>
      <c r="AG637" s="1"/>
      <c r="AK637" s="1"/>
      <c r="AO637" s="1"/>
      <c r="AS637" s="1"/>
      <c r="AW637" s="1"/>
    </row>
    <row r="638" spans="9:49" ht="12.75">
      <c r="I638" s="1"/>
      <c r="M638" s="1"/>
      <c r="Q638" s="1"/>
      <c r="U638" s="1"/>
      <c r="Y638" s="1"/>
      <c r="AC638" s="1"/>
      <c r="AG638" s="1"/>
      <c r="AK638" s="1"/>
      <c r="AO638" s="1"/>
      <c r="AS638" s="1"/>
      <c r="AW638" s="1"/>
    </row>
    <row r="639" spans="9:49" ht="12.75">
      <c r="I639" s="1"/>
      <c r="M639" s="1"/>
      <c r="Q639" s="1"/>
      <c r="U639" s="1"/>
      <c r="Y639" s="1"/>
      <c r="AC639" s="1"/>
      <c r="AG639" s="1"/>
      <c r="AK639" s="1"/>
      <c r="AO639" s="1"/>
      <c r="AS639" s="1"/>
      <c r="AW639" s="1"/>
    </row>
    <row r="640" spans="9:49" ht="12.75">
      <c r="I640" s="1"/>
      <c r="M640" s="1"/>
      <c r="Q640" s="1"/>
      <c r="U640" s="1"/>
      <c r="Y640" s="1"/>
      <c r="AC640" s="1"/>
      <c r="AG640" s="1"/>
      <c r="AK640" s="1"/>
      <c r="AO640" s="1"/>
      <c r="AS640" s="1"/>
      <c r="AW640" s="1"/>
    </row>
    <row r="641" spans="9:49" ht="12.75">
      <c r="I641" s="1"/>
      <c r="M641" s="1"/>
      <c r="Q641" s="1"/>
      <c r="U641" s="1"/>
      <c r="Y641" s="1"/>
      <c r="AC641" s="1"/>
      <c r="AG641" s="1"/>
      <c r="AK641" s="1"/>
      <c r="AO641" s="1"/>
      <c r="AS641" s="1"/>
      <c r="AW641" s="1"/>
    </row>
    <row r="642" spans="9:49" ht="12.75">
      <c r="I642" s="1"/>
      <c r="M642" s="1"/>
      <c r="Q642" s="1"/>
      <c r="U642" s="1"/>
      <c r="Y642" s="1"/>
      <c r="AC642" s="1"/>
      <c r="AG642" s="1"/>
      <c r="AK642" s="1"/>
      <c r="AO642" s="1"/>
      <c r="AS642" s="1"/>
      <c r="AW642" s="1"/>
    </row>
    <row r="643" spans="9:49" ht="12.75">
      <c r="I643" s="1"/>
      <c r="M643" s="1"/>
      <c r="Q643" s="1"/>
      <c r="U643" s="1"/>
      <c r="Y643" s="1"/>
      <c r="AC643" s="1"/>
      <c r="AG643" s="1"/>
      <c r="AK643" s="1"/>
      <c r="AO643" s="1"/>
      <c r="AS643" s="1"/>
      <c r="AW643" s="1"/>
    </row>
    <row r="644" spans="9:49" ht="12.75">
      <c r="I644" s="1"/>
      <c r="M644" s="1"/>
      <c r="Q644" s="1"/>
      <c r="U644" s="1"/>
      <c r="Y644" s="1"/>
      <c r="AC644" s="1"/>
      <c r="AG644" s="1"/>
      <c r="AK644" s="1"/>
      <c r="AO644" s="1"/>
      <c r="AS644" s="1"/>
      <c r="AW644" s="1"/>
    </row>
    <row r="645" spans="9:49" ht="12.75">
      <c r="I645" s="1"/>
      <c r="M645" s="1"/>
      <c r="Q645" s="1"/>
      <c r="U645" s="1"/>
      <c r="Y645" s="1"/>
      <c r="AC645" s="1"/>
      <c r="AG645" s="1"/>
      <c r="AK645" s="1"/>
      <c r="AO645" s="1"/>
      <c r="AS645" s="1"/>
      <c r="AW645" s="1"/>
    </row>
    <row r="646" spans="9:49" ht="12.75">
      <c r="I646" s="1"/>
      <c r="M646" s="1"/>
      <c r="Q646" s="1"/>
      <c r="U646" s="1"/>
      <c r="Y646" s="1"/>
      <c r="AC646" s="1"/>
      <c r="AG646" s="1"/>
      <c r="AK646" s="1"/>
      <c r="AO646" s="1"/>
      <c r="AS646" s="1"/>
      <c r="AW646" s="1"/>
    </row>
    <row r="647" spans="9:49" ht="12.75">
      <c r="I647" s="1"/>
      <c r="M647" s="1"/>
      <c r="Q647" s="1"/>
      <c r="U647" s="1"/>
      <c r="Y647" s="1"/>
      <c r="AC647" s="1"/>
      <c r="AG647" s="1"/>
      <c r="AK647" s="1"/>
      <c r="AO647" s="1"/>
      <c r="AS647" s="1"/>
      <c r="AW647" s="1"/>
    </row>
    <row r="648" spans="9:49" ht="12.75">
      <c r="I648" s="1"/>
      <c r="M648" s="1"/>
      <c r="Q648" s="1"/>
      <c r="U648" s="1"/>
      <c r="Y648" s="1"/>
      <c r="AC648" s="1"/>
      <c r="AG648" s="1"/>
      <c r="AK648" s="1"/>
      <c r="AO648" s="1"/>
      <c r="AS648" s="1"/>
      <c r="AW648" s="1"/>
    </row>
    <row r="649" spans="9:49" ht="12.75">
      <c r="I649" s="1"/>
      <c r="M649" s="1"/>
      <c r="Q649" s="1"/>
      <c r="U649" s="1"/>
      <c r="Y649" s="1"/>
      <c r="AC649" s="1"/>
      <c r="AG649" s="1"/>
      <c r="AK649" s="1"/>
      <c r="AO649" s="1"/>
      <c r="AS649" s="1"/>
      <c r="AW649" s="1"/>
    </row>
    <row r="650" spans="9:49" ht="12.75">
      <c r="I650" s="1"/>
      <c r="M650" s="1"/>
      <c r="Q650" s="1"/>
      <c r="U650" s="1"/>
      <c r="Y650" s="1"/>
      <c r="AC650" s="1"/>
      <c r="AG650" s="1"/>
      <c r="AK650" s="1"/>
      <c r="AO650" s="1"/>
      <c r="AS650" s="1"/>
      <c r="AW650" s="1"/>
    </row>
    <row r="651" spans="9:49" ht="12.75">
      <c r="I651" s="1"/>
      <c r="M651" s="1"/>
      <c r="Q651" s="1"/>
      <c r="U651" s="1"/>
      <c r="Y651" s="1"/>
      <c r="AC651" s="1"/>
      <c r="AG651" s="1"/>
      <c r="AK651" s="1"/>
      <c r="AO651" s="1"/>
      <c r="AS651" s="1"/>
      <c r="AW651" s="1"/>
    </row>
    <row r="652" spans="9:49" ht="12.75">
      <c r="I652" s="1"/>
      <c r="M652" s="1"/>
      <c r="Q652" s="1"/>
      <c r="U652" s="1"/>
      <c r="Y652" s="1"/>
      <c r="AC652" s="1"/>
      <c r="AG652" s="1"/>
      <c r="AK652" s="1"/>
      <c r="AO652" s="1"/>
      <c r="AS652" s="1"/>
      <c r="AW652" s="1"/>
    </row>
    <row r="653" spans="9:49" ht="12.75">
      <c r="I653" s="1"/>
      <c r="M653" s="1"/>
      <c r="Q653" s="1"/>
      <c r="U653" s="1"/>
      <c r="Y653" s="1"/>
      <c r="AC653" s="1"/>
      <c r="AG653" s="1"/>
      <c r="AK653" s="1"/>
      <c r="AO653" s="1"/>
      <c r="AS653" s="1"/>
      <c r="AW653" s="1"/>
    </row>
    <row r="654" spans="9:49" ht="12.75">
      <c r="I654" s="1"/>
      <c r="M654" s="1"/>
      <c r="Q654" s="1"/>
      <c r="U654" s="1"/>
      <c r="Y654" s="1"/>
      <c r="AC654" s="1"/>
      <c r="AG654" s="1"/>
      <c r="AK654" s="1"/>
      <c r="AO654" s="1"/>
      <c r="AS654" s="1"/>
      <c r="AW654" s="1"/>
    </row>
    <row r="655" spans="9:49" ht="12.75">
      <c r="I655" s="1"/>
      <c r="M655" s="1"/>
      <c r="Q655" s="1"/>
      <c r="U655" s="1"/>
      <c r="Y655" s="1"/>
      <c r="AC655" s="1"/>
      <c r="AG655" s="1"/>
      <c r="AK655" s="1"/>
      <c r="AO655" s="1"/>
      <c r="AS655" s="1"/>
      <c r="AW655" s="1"/>
    </row>
    <row r="656" spans="9:49" ht="12.75">
      <c r="I656" s="1"/>
      <c r="M656" s="1"/>
      <c r="Q656" s="1"/>
      <c r="U656" s="1"/>
      <c r="Y656" s="1"/>
      <c r="AC656" s="1"/>
      <c r="AG656" s="1"/>
      <c r="AK656" s="1"/>
      <c r="AO656" s="1"/>
      <c r="AS656" s="1"/>
      <c r="AW656" s="1"/>
    </row>
    <row r="657" spans="9:49" ht="12.75">
      <c r="I657" s="1"/>
      <c r="M657" s="1"/>
      <c r="Q657" s="1"/>
      <c r="U657" s="1"/>
      <c r="Y657" s="1"/>
      <c r="AC657" s="1"/>
      <c r="AG657" s="1"/>
      <c r="AK657" s="1"/>
      <c r="AO657" s="1"/>
      <c r="AS657" s="1"/>
      <c r="AW657" s="1"/>
    </row>
    <row r="658" spans="9:49" ht="12.75">
      <c r="I658" s="1"/>
      <c r="M658" s="1"/>
      <c r="Q658" s="1"/>
      <c r="U658" s="1"/>
      <c r="Y658" s="1"/>
      <c r="AC658" s="1"/>
      <c r="AG658" s="1"/>
      <c r="AK658" s="1"/>
      <c r="AO658" s="1"/>
      <c r="AS658" s="1"/>
      <c r="AW658" s="1"/>
    </row>
    <row r="659" spans="9:49" ht="12.75">
      <c r="I659" s="1"/>
      <c r="M659" s="1"/>
      <c r="Q659" s="1"/>
      <c r="U659" s="1"/>
      <c r="Y659" s="1"/>
      <c r="AC659" s="1"/>
      <c r="AG659" s="1"/>
      <c r="AK659" s="1"/>
      <c r="AO659" s="1"/>
      <c r="AS659" s="1"/>
      <c r="AW659" s="1"/>
    </row>
    <row r="660" spans="9:49" ht="12.75">
      <c r="I660" s="1"/>
      <c r="M660" s="1"/>
      <c r="Q660" s="1"/>
      <c r="U660" s="1"/>
      <c r="Y660" s="1"/>
      <c r="AC660" s="1"/>
      <c r="AG660" s="1"/>
      <c r="AK660" s="1"/>
      <c r="AO660" s="1"/>
      <c r="AS660" s="1"/>
      <c r="AW660" s="1"/>
    </row>
    <row r="661" spans="9:49" ht="12.75">
      <c r="I661" s="1"/>
      <c r="M661" s="1"/>
      <c r="Q661" s="1"/>
      <c r="U661" s="1"/>
      <c r="Y661" s="1"/>
      <c r="AC661" s="1"/>
      <c r="AG661" s="1"/>
      <c r="AK661" s="1"/>
      <c r="AO661" s="1"/>
      <c r="AS661" s="1"/>
      <c r="AW661" s="1"/>
    </row>
    <row r="662" spans="9:49" ht="12.75">
      <c r="I662" s="1"/>
      <c r="M662" s="1"/>
      <c r="Q662" s="1"/>
      <c r="U662" s="1"/>
      <c r="Y662" s="1"/>
      <c r="AC662" s="1"/>
      <c r="AG662" s="1"/>
      <c r="AK662" s="1"/>
      <c r="AO662" s="1"/>
      <c r="AS662" s="1"/>
      <c r="AW662" s="1"/>
    </row>
    <row r="663" spans="9:49" ht="12.75">
      <c r="I663" s="1"/>
      <c r="M663" s="1"/>
      <c r="Q663" s="1"/>
      <c r="U663" s="1"/>
      <c r="Y663" s="1"/>
      <c r="AC663" s="1"/>
      <c r="AG663" s="1"/>
      <c r="AK663" s="1"/>
      <c r="AO663" s="1"/>
      <c r="AS663" s="1"/>
      <c r="AW663" s="1"/>
    </row>
    <row r="664" spans="9:49" ht="12.75">
      <c r="I664" s="1"/>
      <c r="M664" s="1"/>
      <c r="Q664" s="1"/>
      <c r="U664" s="1"/>
      <c r="Y664" s="1"/>
      <c r="AC664" s="1"/>
      <c r="AG664" s="1"/>
      <c r="AK664" s="1"/>
      <c r="AO664" s="1"/>
      <c r="AS664" s="1"/>
      <c r="AW664" s="1"/>
    </row>
    <row r="665" spans="9:49" ht="12.75">
      <c r="I665" s="1"/>
      <c r="M665" s="1"/>
      <c r="Q665" s="1"/>
      <c r="U665" s="1"/>
      <c r="Y665" s="1"/>
      <c r="AC665" s="1"/>
      <c r="AG665" s="1"/>
      <c r="AK665" s="1"/>
      <c r="AO665" s="1"/>
      <c r="AS665" s="1"/>
      <c r="AW665" s="1"/>
    </row>
    <row r="666" spans="9:49" ht="12.75">
      <c r="I666" s="1"/>
      <c r="M666" s="1"/>
      <c r="Q666" s="1"/>
      <c r="U666" s="1"/>
      <c r="Y666" s="1"/>
      <c r="AC666" s="1"/>
      <c r="AG666" s="1"/>
      <c r="AK666" s="1"/>
      <c r="AO666" s="1"/>
      <c r="AS666" s="1"/>
      <c r="AW666" s="1"/>
    </row>
    <row r="667" spans="9:49" ht="12.75">
      <c r="I667" s="1"/>
      <c r="M667" s="1"/>
      <c r="Q667" s="1"/>
      <c r="U667" s="1"/>
      <c r="Y667" s="1"/>
      <c r="AC667" s="1"/>
      <c r="AG667" s="1"/>
      <c r="AK667" s="1"/>
      <c r="AO667" s="1"/>
      <c r="AS667" s="1"/>
      <c r="AW667" s="1"/>
    </row>
    <row r="668" spans="9:49" ht="12.75">
      <c r="I668" s="1"/>
      <c r="M668" s="1"/>
      <c r="Q668" s="1"/>
      <c r="U668" s="1"/>
      <c r="Y668" s="1"/>
      <c r="AC668" s="1"/>
      <c r="AG668" s="1"/>
      <c r="AK668" s="1"/>
      <c r="AO668" s="1"/>
      <c r="AS668" s="1"/>
      <c r="AW668" s="1"/>
    </row>
    <row r="669" spans="9:49" ht="12.75">
      <c r="I669" s="1"/>
      <c r="M669" s="1"/>
      <c r="Q669" s="1"/>
      <c r="U669" s="1"/>
      <c r="Y669" s="1"/>
      <c r="AC669" s="1"/>
      <c r="AG669" s="1"/>
      <c r="AK669" s="1"/>
      <c r="AO669" s="1"/>
      <c r="AS669" s="1"/>
      <c r="AW669" s="1"/>
    </row>
    <row r="670" spans="9:49" ht="12.75">
      <c r="I670" s="1"/>
      <c r="M670" s="1"/>
      <c r="Q670" s="1"/>
      <c r="U670" s="1"/>
      <c r="Y670" s="1"/>
      <c r="AC670" s="1"/>
      <c r="AG670" s="1"/>
      <c r="AK670" s="1"/>
      <c r="AO670" s="1"/>
      <c r="AS670" s="1"/>
      <c r="AW670" s="1"/>
    </row>
    <row r="671" spans="9:49" ht="12.75">
      <c r="I671" s="1"/>
      <c r="M671" s="1"/>
      <c r="Q671" s="1"/>
      <c r="U671" s="1"/>
      <c r="Y671" s="1"/>
      <c r="AC671" s="1"/>
      <c r="AG671" s="1"/>
      <c r="AK671" s="1"/>
      <c r="AO671" s="1"/>
      <c r="AS671" s="1"/>
      <c r="AW671" s="1"/>
    </row>
    <row r="672" spans="9:49" ht="12.75">
      <c r="I672" s="1"/>
      <c r="M672" s="1"/>
      <c r="Q672" s="1"/>
      <c r="U672" s="1"/>
      <c r="Y672" s="1"/>
      <c r="AC672" s="1"/>
      <c r="AG672" s="1"/>
      <c r="AK672" s="1"/>
      <c r="AO672" s="1"/>
      <c r="AS672" s="1"/>
      <c r="AW672" s="1"/>
    </row>
    <row r="673" spans="9:49" ht="12.75">
      <c r="I673" s="1"/>
      <c r="M673" s="1"/>
      <c r="Q673" s="1"/>
      <c r="U673" s="1"/>
      <c r="Y673" s="1"/>
      <c r="AC673" s="1"/>
      <c r="AG673" s="1"/>
      <c r="AK673" s="1"/>
      <c r="AO673" s="1"/>
      <c r="AS673" s="1"/>
      <c r="AW673" s="1"/>
    </row>
    <row r="674" spans="9:49" ht="12.75">
      <c r="I674" s="1"/>
      <c r="M674" s="1"/>
      <c r="Q674" s="1"/>
      <c r="U674" s="1"/>
      <c r="Y674" s="1"/>
      <c r="AC674" s="1"/>
      <c r="AG674" s="1"/>
      <c r="AK674" s="1"/>
      <c r="AO674" s="1"/>
      <c r="AS674" s="1"/>
      <c r="AW674" s="1"/>
    </row>
    <row r="675" spans="9:49" ht="12.75">
      <c r="I675" s="1"/>
      <c r="M675" s="1"/>
      <c r="Q675" s="1"/>
      <c r="U675" s="1"/>
      <c r="Y675" s="1"/>
      <c r="AC675" s="1"/>
      <c r="AG675" s="1"/>
      <c r="AK675" s="1"/>
      <c r="AO675" s="1"/>
      <c r="AS675" s="1"/>
      <c r="AW675" s="1"/>
    </row>
    <row r="676" spans="9:49" ht="12.75">
      <c r="I676" s="1"/>
      <c r="M676" s="1"/>
      <c r="Q676" s="1"/>
      <c r="U676" s="1"/>
      <c r="Y676" s="1"/>
      <c r="AC676" s="1"/>
      <c r="AG676" s="1"/>
      <c r="AK676" s="1"/>
      <c r="AO676" s="1"/>
      <c r="AS676" s="1"/>
      <c r="AW676" s="1"/>
    </row>
    <row r="677" spans="9:49" ht="12.75">
      <c r="I677" s="1"/>
      <c r="M677" s="1"/>
      <c r="Q677" s="1"/>
      <c r="U677" s="1"/>
      <c r="Y677" s="1"/>
      <c r="AC677" s="1"/>
      <c r="AG677" s="1"/>
      <c r="AK677" s="1"/>
      <c r="AO677" s="1"/>
      <c r="AS677" s="1"/>
      <c r="AW677" s="1"/>
    </row>
    <row r="678" spans="9:49" ht="12.75">
      <c r="I678" s="1"/>
      <c r="M678" s="1"/>
      <c r="Q678" s="1"/>
      <c r="U678" s="1"/>
      <c r="Y678" s="1"/>
      <c r="AC678" s="1"/>
      <c r="AG678" s="1"/>
      <c r="AK678" s="1"/>
      <c r="AO678" s="1"/>
      <c r="AS678" s="1"/>
      <c r="AW678" s="1"/>
    </row>
    <row r="679" spans="9:49" ht="12.75">
      <c r="I679" s="1"/>
      <c r="M679" s="1"/>
      <c r="Q679" s="1"/>
      <c r="U679" s="1"/>
      <c r="Y679" s="1"/>
      <c r="AC679" s="1"/>
      <c r="AG679" s="1"/>
      <c r="AK679" s="1"/>
      <c r="AO679" s="1"/>
      <c r="AS679" s="1"/>
      <c r="AW679" s="1"/>
    </row>
    <row r="680" spans="9:49" ht="12.75">
      <c r="I680" s="1"/>
      <c r="M680" s="1"/>
      <c r="Q680" s="1"/>
      <c r="U680" s="1"/>
      <c r="Y680" s="1"/>
      <c r="AC680" s="1"/>
      <c r="AG680" s="1"/>
      <c r="AK680" s="1"/>
      <c r="AO680" s="1"/>
      <c r="AS680" s="1"/>
      <c r="AW680" s="1"/>
    </row>
    <row r="681" spans="9:49" ht="12.75">
      <c r="I681" s="1"/>
      <c r="M681" s="1"/>
      <c r="Q681" s="1"/>
      <c r="U681" s="1"/>
      <c r="Y681" s="1"/>
      <c r="AC681" s="1"/>
      <c r="AG681" s="1"/>
      <c r="AK681" s="1"/>
      <c r="AO681" s="1"/>
      <c r="AS681" s="1"/>
      <c r="AW681" s="1"/>
    </row>
    <row r="682" spans="9:49" ht="12.75">
      <c r="I682" s="1"/>
      <c r="M682" s="1"/>
      <c r="Q682" s="1"/>
      <c r="U682" s="1"/>
      <c r="Y682" s="1"/>
      <c r="AC682" s="1"/>
      <c r="AG682" s="1"/>
      <c r="AK682" s="1"/>
      <c r="AO682" s="1"/>
      <c r="AS682" s="1"/>
      <c r="AW682" s="1"/>
    </row>
    <row r="683" spans="9:49" ht="12.75">
      <c r="I683" s="1"/>
      <c r="M683" s="1"/>
      <c r="Q683" s="1"/>
      <c r="U683" s="1"/>
      <c r="Y683" s="1"/>
      <c r="AC683" s="1"/>
      <c r="AG683" s="1"/>
      <c r="AK683" s="1"/>
      <c r="AO683" s="1"/>
      <c r="AS683" s="1"/>
      <c r="AW683" s="1"/>
    </row>
    <row r="684" spans="9:49" ht="12.75">
      <c r="I684" s="1"/>
      <c r="M684" s="1"/>
      <c r="Q684" s="1"/>
      <c r="U684" s="1"/>
      <c r="Y684" s="1"/>
      <c r="AC684" s="1"/>
      <c r="AG684" s="1"/>
      <c r="AK684" s="1"/>
      <c r="AO684" s="1"/>
      <c r="AS684" s="1"/>
      <c r="AW684" s="1"/>
    </row>
    <row r="685" spans="9:49" ht="12.75">
      <c r="I685" s="1"/>
      <c r="M685" s="1"/>
      <c r="Q685" s="1"/>
      <c r="U685" s="1"/>
      <c r="Y685" s="1"/>
      <c r="AC685" s="1"/>
      <c r="AG685" s="1"/>
      <c r="AK685" s="1"/>
      <c r="AO685" s="1"/>
      <c r="AS685" s="1"/>
      <c r="AW685" s="1"/>
    </row>
    <row r="686" spans="9:49" ht="12.75">
      <c r="I686" s="1"/>
      <c r="M686" s="1"/>
      <c r="Q686" s="1"/>
      <c r="U686" s="1"/>
      <c r="Y686" s="1"/>
      <c r="AC686" s="1"/>
      <c r="AG686" s="1"/>
      <c r="AK686" s="1"/>
      <c r="AO686" s="1"/>
      <c r="AS686" s="1"/>
      <c r="AW686" s="1"/>
    </row>
    <row r="687" spans="9:49" ht="12.75">
      <c r="I687" s="1"/>
      <c r="M687" s="1"/>
      <c r="Q687" s="1"/>
      <c r="U687" s="1"/>
      <c r="Y687" s="1"/>
      <c r="AC687" s="1"/>
      <c r="AG687" s="1"/>
      <c r="AK687" s="1"/>
      <c r="AO687" s="1"/>
      <c r="AS687" s="1"/>
      <c r="AW687" s="1"/>
    </row>
    <row r="688" spans="9:49" ht="12.75">
      <c r="I688" s="1"/>
      <c r="M688" s="1"/>
      <c r="Q688" s="1"/>
      <c r="U688" s="1"/>
      <c r="Y688" s="1"/>
      <c r="AC688" s="1"/>
      <c r="AG688" s="1"/>
      <c r="AK688" s="1"/>
      <c r="AO688" s="1"/>
      <c r="AS688" s="1"/>
      <c r="AW688" s="1"/>
    </row>
    <row r="689" spans="9:49" ht="12.75">
      <c r="I689" s="1"/>
      <c r="M689" s="1"/>
      <c r="Q689" s="1"/>
      <c r="U689" s="1"/>
      <c r="Y689" s="1"/>
      <c r="AC689" s="1"/>
      <c r="AG689" s="1"/>
      <c r="AK689" s="1"/>
      <c r="AO689" s="1"/>
      <c r="AS689" s="1"/>
      <c r="AW689" s="1"/>
    </row>
    <row r="690" spans="9:49" ht="12.75">
      <c r="I690" s="1"/>
      <c r="M690" s="1"/>
      <c r="Q690" s="1"/>
      <c r="U690" s="1"/>
      <c r="Y690" s="1"/>
      <c r="AC690" s="1"/>
      <c r="AG690" s="1"/>
      <c r="AK690" s="1"/>
      <c r="AO690" s="1"/>
      <c r="AS690" s="1"/>
      <c r="AW690" s="1"/>
    </row>
    <row r="691" spans="9:49" ht="12.75">
      <c r="I691" s="1"/>
      <c r="M691" s="1"/>
      <c r="Q691" s="1"/>
      <c r="U691" s="1"/>
      <c r="Y691" s="1"/>
      <c r="AC691" s="1"/>
      <c r="AG691" s="1"/>
      <c r="AK691" s="1"/>
      <c r="AO691" s="1"/>
      <c r="AS691" s="1"/>
      <c r="AW691" s="1"/>
    </row>
    <row r="692" spans="9:49" ht="12.75">
      <c r="I692" s="1"/>
      <c r="M692" s="1"/>
      <c r="Q692" s="1"/>
      <c r="U692" s="1"/>
      <c r="Y692" s="1"/>
      <c r="AC692" s="1"/>
      <c r="AG692" s="1"/>
      <c r="AK692" s="1"/>
      <c r="AO692" s="1"/>
      <c r="AS692" s="1"/>
      <c r="AW692" s="1"/>
    </row>
    <row r="693" spans="9:49" ht="12.75">
      <c r="I693" s="1"/>
      <c r="M693" s="1"/>
      <c r="Q693" s="1"/>
      <c r="U693" s="1"/>
      <c r="Y693" s="1"/>
      <c r="AC693" s="1"/>
      <c r="AG693" s="1"/>
      <c r="AK693" s="1"/>
      <c r="AO693" s="1"/>
      <c r="AS693" s="1"/>
      <c r="AW693" s="1"/>
    </row>
    <row r="694" spans="9:49" ht="12.75">
      <c r="I694" s="1"/>
      <c r="M694" s="1"/>
      <c r="Q694" s="1"/>
      <c r="U694" s="1"/>
      <c r="Y694" s="1"/>
      <c r="AC694" s="1"/>
      <c r="AG694" s="1"/>
      <c r="AK694" s="1"/>
      <c r="AO694" s="1"/>
      <c r="AS694" s="1"/>
      <c r="AW694" s="1"/>
    </row>
    <row r="695" spans="9:49" ht="12.75">
      <c r="I695" s="1"/>
      <c r="M695" s="1"/>
      <c r="Q695" s="1"/>
      <c r="U695" s="1"/>
      <c r="Y695" s="1"/>
      <c r="AC695" s="1"/>
      <c r="AG695" s="1"/>
      <c r="AK695" s="1"/>
      <c r="AO695" s="1"/>
      <c r="AS695" s="1"/>
      <c r="AW695" s="1"/>
    </row>
    <row r="696" spans="9:49" ht="12.75">
      <c r="I696" s="1"/>
      <c r="M696" s="1"/>
      <c r="Q696" s="1"/>
      <c r="U696" s="1"/>
      <c r="Y696" s="1"/>
      <c r="AC696" s="1"/>
      <c r="AG696" s="1"/>
      <c r="AK696" s="1"/>
      <c r="AO696" s="1"/>
      <c r="AS696" s="1"/>
      <c r="AW696" s="1"/>
    </row>
    <row r="697" spans="9:49" ht="12.75">
      <c r="I697" s="1"/>
      <c r="M697" s="1"/>
      <c r="Q697" s="1"/>
      <c r="U697" s="1"/>
      <c r="Y697" s="1"/>
      <c r="AC697" s="1"/>
      <c r="AG697" s="1"/>
      <c r="AK697" s="1"/>
      <c r="AO697" s="1"/>
      <c r="AS697" s="1"/>
      <c r="AW697" s="1"/>
    </row>
    <row r="698" spans="9:49" ht="12.75">
      <c r="I698" s="1"/>
      <c r="M698" s="1"/>
      <c r="Q698" s="1"/>
      <c r="U698" s="1"/>
      <c r="Y698" s="1"/>
      <c r="AC698" s="1"/>
      <c r="AG698" s="1"/>
      <c r="AK698" s="1"/>
      <c r="AO698" s="1"/>
      <c r="AS698" s="1"/>
      <c r="AW698" s="1"/>
    </row>
    <row r="699" spans="9:49" ht="12.75">
      <c r="I699" s="1"/>
      <c r="M699" s="1"/>
      <c r="Q699" s="1"/>
      <c r="U699" s="1"/>
      <c r="Y699" s="1"/>
      <c r="AC699" s="1"/>
      <c r="AG699" s="1"/>
      <c r="AK699" s="1"/>
      <c r="AO699" s="1"/>
      <c r="AS699" s="1"/>
      <c r="AW699" s="1"/>
    </row>
    <row r="700" spans="9:49" ht="12.75">
      <c r="I700" s="1"/>
      <c r="M700" s="1"/>
      <c r="Q700" s="1"/>
      <c r="U700" s="1"/>
      <c r="Y700" s="1"/>
      <c r="AC700" s="1"/>
      <c r="AG700" s="1"/>
      <c r="AK700" s="1"/>
      <c r="AO700" s="1"/>
      <c r="AS700" s="1"/>
      <c r="AW700" s="1"/>
    </row>
    <row r="701" spans="9:49" ht="12.75">
      <c r="I701" s="1"/>
      <c r="M701" s="1"/>
      <c r="Q701" s="1"/>
      <c r="U701" s="1"/>
      <c r="Y701" s="1"/>
      <c r="AC701" s="1"/>
      <c r="AG701" s="1"/>
      <c r="AK701" s="1"/>
      <c r="AO701" s="1"/>
      <c r="AS701" s="1"/>
      <c r="AW701" s="1"/>
    </row>
    <row r="702" spans="9:49" ht="12.75">
      <c r="I702" s="1"/>
      <c r="M702" s="1"/>
      <c r="Q702" s="1"/>
      <c r="U702" s="1"/>
      <c r="Y702" s="1"/>
      <c r="AC702" s="1"/>
      <c r="AG702" s="1"/>
      <c r="AK702" s="1"/>
      <c r="AO702" s="1"/>
      <c r="AS702" s="1"/>
      <c r="AW702" s="1"/>
    </row>
    <row r="703" spans="9:49" ht="12.75">
      <c r="I703" s="1"/>
      <c r="M703" s="1"/>
      <c r="Q703" s="1"/>
      <c r="U703" s="1"/>
      <c r="Y703" s="1"/>
      <c r="AC703" s="1"/>
      <c r="AG703" s="1"/>
      <c r="AK703" s="1"/>
      <c r="AO703" s="1"/>
      <c r="AS703" s="1"/>
      <c r="AW703" s="1"/>
    </row>
    <row r="704" spans="9:49" ht="12.75">
      <c r="I704" s="1"/>
      <c r="M704" s="1"/>
      <c r="Q704" s="1"/>
      <c r="U704" s="1"/>
      <c r="Y704" s="1"/>
      <c r="AC704" s="1"/>
      <c r="AG704" s="1"/>
      <c r="AK704" s="1"/>
      <c r="AO704" s="1"/>
      <c r="AS704" s="1"/>
      <c r="AW704" s="1"/>
    </row>
    <row r="705" spans="9:49" ht="12.75">
      <c r="I705" s="1"/>
      <c r="M705" s="1"/>
      <c r="Q705" s="1"/>
      <c r="U705" s="1"/>
      <c r="Y705" s="1"/>
      <c r="AC705" s="1"/>
      <c r="AG705" s="1"/>
      <c r="AK705" s="1"/>
      <c r="AO705" s="1"/>
      <c r="AS705" s="1"/>
      <c r="AW705" s="1"/>
    </row>
    <row r="706" spans="9:49" ht="12.75">
      <c r="I706" s="1"/>
      <c r="M706" s="1"/>
      <c r="Q706" s="1"/>
      <c r="U706" s="1"/>
      <c r="Y706" s="1"/>
      <c r="AC706" s="1"/>
      <c r="AG706" s="1"/>
      <c r="AK706" s="1"/>
      <c r="AO706" s="1"/>
      <c r="AS706" s="1"/>
      <c r="AW706" s="1"/>
    </row>
    <row r="707" spans="9:49" ht="12.75">
      <c r="I707" s="1"/>
      <c r="M707" s="1"/>
      <c r="Q707" s="1"/>
      <c r="U707" s="1"/>
      <c r="Y707" s="1"/>
      <c r="AC707" s="1"/>
      <c r="AG707" s="1"/>
      <c r="AK707" s="1"/>
      <c r="AO707" s="1"/>
      <c r="AS707" s="1"/>
      <c r="AW707" s="1"/>
    </row>
    <row r="708" spans="9:49" ht="12.75">
      <c r="I708" s="1"/>
      <c r="M708" s="1"/>
      <c r="Q708" s="1"/>
      <c r="U708" s="1"/>
      <c r="Y708" s="1"/>
      <c r="AC708" s="1"/>
      <c r="AG708" s="1"/>
      <c r="AK708" s="1"/>
      <c r="AO708" s="1"/>
      <c r="AS708" s="1"/>
      <c r="AW708" s="1"/>
    </row>
    <row r="709" spans="9:49" ht="12.75">
      <c r="I709" s="1"/>
      <c r="M709" s="1"/>
      <c r="Q709" s="1"/>
      <c r="U709" s="1"/>
      <c r="Y709" s="1"/>
      <c r="AC709" s="1"/>
      <c r="AG709" s="1"/>
      <c r="AK709" s="1"/>
      <c r="AO709" s="1"/>
      <c r="AS709" s="1"/>
      <c r="AW709" s="1"/>
    </row>
    <row r="710" spans="9:49" ht="12.75">
      <c r="I710" s="1"/>
      <c r="M710" s="1"/>
      <c r="Q710" s="1"/>
      <c r="U710" s="1"/>
      <c r="Y710" s="1"/>
      <c r="AC710" s="1"/>
      <c r="AG710" s="1"/>
      <c r="AK710" s="1"/>
      <c r="AO710" s="1"/>
      <c r="AS710" s="1"/>
      <c r="AW710" s="1"/>
    </row>
    <row r="711" spans="9:49" ht="12.75">
      <c r="I711" s="1"/>
      <c r="M711" s="1"/>
      <c r="Q711" s="1"/>
      <c r="U711" s="1"/>
      <c r="Y711" s="1"/>
      <c r="AC711" s="1"/>
      <c r="AG711" s="1"/>
      <c r="AK711" s="1"/>
      <c r="AO711" s="1"/>
      <c r="AS711" s="1"/>
      <c r="AW711" s="1"/>
    </row>
    <row r="712" spans="9:49" ht="12.75">
      <c r="I712" s="1"/>
      <c r="M712" s="1"/>
      <c r="Q712" s="1"/>
      <c r="U712" s="1"/>
      <c r="Y712" s="1"/>
      <c r="AC712" s="1"/>
      <c r="AG712" s="1"/>
      <c r="AK712" s="1"/>
      <c r="AO712" s="1"/>
      <c r="AS712" s="1"/>
      <c r="AW712" s="1"/>
    </row>
    <row r="713" spans="9:49" ht="12.75">
      <c r="I713" s="1"/>
      <c r="M713" s="1"/>
      <c r="Q713" s="1"/>
      <c r="U713" s="1"/>
      <c r="Y713" s="1"/>
      <c r="AC713" s="1"/>
      <c r="AG713" s="1"/>
      <c r="AK713" s="1"/>
      <c r="AO713" s="1"/>
      <c r="AS713" s="1"/>
      <c r="AW713" s="1"/>
    </row>
    <row r="714" spans="9:49" ht="12.75">
      <c r="I714" s="1"/>
      <c r="M714" s="1"/>
      <c r="Q714" s="1"/>
      <c r="U714" s="1"/>
      <c r="Y714" s="1"/>
      <c r="AC714" s="1"/>
      <c r="AG714" s="1"/>
      <c r="AK714" s="1"/>
      <c r="AO714" s="1"/>
      <c r="AS714" s="1"/>
      <c r="AW714" s="1"/>
    </row>
    <row r="715" spans="9:49" ht="12.75">
      <c r="I715" s="1"/>
      <c r="M715" s="1"/>
      <c r="Q715" s="1"/>
      <c r="U715" s="1"/>
      <c r="Y715" s="1"/>
      <c r="AC715" s="1"/>
      <c r="AG715" s="1"/>
      <c r="AK715" s="1"/>
      <c r="AO715" s="1"/>
      <c r="AS715" s="1"/>
      <c r="AW715" s="1"/>
    </row>
    <row r="716" spans="9:49" ht="12.75">
      <c r="I716" s="1"/>
      <c r="M716" s="1"/>
      <c r="Q716" s="1"/>
      <c r="U716" s="1"/>
      <c r="Y716" s="1"/>
      <c r="AC716" s="1"/>
      <c r="AG716" s="1"/>
      <c r="AK716" s="1"/>
      <c r="AO716" s="1"/>
      <c r="AS716" s="1"/>
      <c r="AW716" s="1"/>
    </row>
    <row r="717" spans="9:49" ht="12.75">
      <c r="I717" s="1"/>
      <c r="M717" s="1"/>
      <c r="Q717" s="1"/>
      <c r="U717" s="1"/>
      <c r="Y717" s="1"/>
      <c r="AC717" s="1"/>
      <c r="AG717" s="1"/>
      <c r="AK717" s="1"/>
      <c r="AO717" s="1"/>
      <c r="AS717" s="1"/>
      <c r="AW717" s="1"/>
    </row>
    <row r="718" spans="9:49" ht="12.75">
      <c r="I718" s="1"/>
      <c r="M718" s="1"/>
      <c r="Q718" s="1"/>
      <c r="U718" s="1"/>
      <c r="Y718" s="1"/>
      <c r="AC718" s="1"/>
      <c r="AG718" s="1"/>
      <c r="AK718" s="1"/>
      <c r="AO718" s="1"/>
      <c r="AS718" s="1"/>
      <c r="AW718" s="1"/>
    </row>
    <row r="719" spans="9:49" ht="12.75">
      <c r="I719" s="1"/>
      <c r="M719" s="1"/>
      <c r="Q719" s="1"/>
      <c r="U719" s="1"/>
      <c r="Y719" s="1"/>
      <c r="AC719" s="1"/>
      <c r="AG719" s="1"/>
      <c r="AK719" s="1"/>
      <c r="AO719" s="1"/>
      <c r="AS719" s="1"/>
      <c r="AW719" s="1"/>
    </row>
    <row r="720" spans="9:49" ht="12.75">
      <c r="I720" s="1"/>
      <c r="M720" s="1"/>
      <c r="Q720" s="1"/>
      <c r="U720" s="1"/>
      <c r="Y720" s="1"/>
      <c r="AC720" s="1"/>
      <c r="AG720" s="1"/>
      <c r="AK720" s="1"/>
      <c r="AO720" s="1"/>
      <c r="AS720" s="1"/>
      <c r="AW720" s="1"/>
    </row>
    <row r="721" spans="9:49" ht="12.75">
      <c r="I721" s="1"/>
      <c r="M721" s="1"/>
      <c r="Q721" s="1"/>
      <c r="U721" s="1"/>
      <c r="Y721" s="1"/>
      <c r="AC721" s="1"/>
      <c r="AG721" s="1"/>
      <c r="AK721" s="1"/>
      <c r="AO721" s="1"/>
      <c r="AS721" s="1"/>
      <c r="AW721" s="1"/>
    </row>
    <row r="722" spans="9:49" ht="12.75">
      <c r="I722" s="1"/>
      <c r="M722" s="1"/>
      <c r="Q722" s="1"/>
      <c r="U722" s="1"/>
      <c r="Y722" s="1"/>
      <c r="AC722" s="1"/>
      <c r="AG722" s="1"/>
      <c r="AK722" s="1"/>
      <c r="AO722" s="1"/>
      <c r="AS722" s="1"/>
      <c r="AW722" s="1"/>
    </row>
    <row r="723" spans="9:49" ht="12.75">
      <c r="I723" s="1"/>
      <c r="M723" s="1"/>
      <c r="Q723" s="1"/>
      <c r="U723" s="1"/>
      <c r="Y723" s="1"/>
      <c r="AC723" s="1"/>
      <c r="AG723" s="1"/>
      <c r="AK723" s="1"/>
      <c r="AO723" s="1"/>
      <c r="AS723" s="1"/>
      <c r="AW723" s="1"/>
    </row>
    <row r="724" spans="9:49" ht="12.75">
      <c r="I724" s="1"/>
      <c r="M724" s="1"/>
      <c r="Q724" s="1"/>
      <c r="U724" s="1"/>
      <c r="Y724" s="1"/>
      <c r="AC724" s="1"/>
      <c r="AG724" s="1"/>
      <c r="AK724" s="1"/>
      <c r="AO724" s="1"/>
      <c r="AS724" s="1"/>
      <c r="AW724" s="1"/>
    </row>
    <row r="725" spans="9:49" ht="12.75">
      <c r="I725" s="1"/>
      <c r="M725" s="1"/>
      <c r="Q725" s="1"/>
      <c r="U725" s="1"/>
      <c r="Y725" s="1"/>
      <c r="AC725" s="1"/>
      <c r="AG725" s="1"/>
      <c r="AK725" s="1"/>
      <c r="AO725" s="1"/>
      <c r="AS725" s="1"/>
      <c r="AW725" s="1"/>
    </row>
    <row r="726" spans="9:49" ht="12.75">
      <c r="I726" s="1"/>
      <c r="M726" s="1"/>
      <c r="Q726" s="1"/>
      <c r="U726" s="1"/>
      <c r="Y726" s="1"/>
      <c r="AC726" s="1"/>
      <c r="AG726" s="1"/>
      <c r="AK726" s="1"/>
      <c r="AO726" s="1"/>
      <c r="AS726" s="1"/>
      <c r="AW726" s="1"/>
    </row>
    <row r="727" spans="9:49" ht="12.75">
      <c r="I727" s="1"/>
      <c r="M727" s="1"/>
      <c r="Q727" s="1"/>
      <c r="U727" s="1"/>
      <c r="Y727" s="1"/>
      <c r="AC727" s="1"/>
      <c r="AG727" s="1"/>
      <c r="AK727" s="1"/>
      <c r="AO727" s="1"/>
      <c r="AS727" s="1"/>
      <c r="AW727" s="1"/>
    </row>
    <row r="728" spans="9:49" ht="12.75">
      <c r="I728" s="1"/>
      <c r="M728" s="1"/>
      <c r="Q728" s="1"/>
      <c r="U728" s="1"/>
      <c r="Y728" s="1"/>
      <c r="AC728" s="1"/>
      <c r="AG728" s="1"/>
      <c r="AK728" s="1"/>
      <c r="AO728" s="1"/>
      <c r="AS728" s="1"/>
      <c r="AW728" s="1"/>
    </row>
    <row r="729" spans="9:49" ht="12.75">
      <c r="I729" s="1"/>
      <c r="M729" s="1"/>
      <c r="Q729" s="1"/>
      <c r="U729" s="1"/>
      <c r="Y729" s="1"/>
      <c r="AC729" s="1"/>
      <c r="AG729" s="1"/>
      <c r="AK729" s="1"/>
      <c r="AO729" s="1"/>
      <c r="AS729" s="1"/>
      <c r="AW729" s="1"/>
    </row>
    <row r="730" spans="9:49" ht="12.75">
      <c r="I730" s="1"/>
      <c r="M730" s="1"/>
      <c r="Q730" s="1"/>
      <c r="U730" s="1"/>
      <c r="Y730" s="1"/>
      <c r="AC730" s="1"/>
      <c r="AG730" s="1"/>
      <c r="AK730" s="1"/>
      <c r="AO730" s="1"/>
      <c r="AS730" s="1"/>
      <c r="AW730" s="1"/>
    </row>
    <row r="731" spans="9:49" ht="12.75">
      <c r="I731" s="1"/>
      <c r="M731" s="1"/>
      <c r="Q731" s="1"/>
      <c r="U731" s="1"/>
      <c r="Y731" s="1"/>
      <c r="AC731" s="1"/>
      <c r="AG731" s="1"/>
      <c r="AK731" s="1"/>
      <c r="AO731" s="1"/>
      <c r="AS731" s="1"/>
      <c r="AW731" s="1"/>
    </row>
    <row r="732" spans="9:49" ht="12.75">
      <c r="I732" s="1"/>
      <c r="M732" s="1"/>
      <c r="Q732" s="1"/>
      <c r="U732" s="1"/>
      <c r="Y732" s="1"/>
      <c r="AC732" s="1"/>
      <c r="AG732" s="1"/>
      <c r="AK732" s="1"/>
      <c r="AO732" s="1"/>
      <c r="AS732" s="1"/>
      <c r="AW732" s="1"/>
    </row>
    <row r="733" spans="9:49" ht="12.75">
      <c r="I733" s="1"/>
      <c r="M733" s="1"/>
      <c r="Q733" s="1"/>
      <c r="U733" s="1"/>
      <c r="Y733" s="1"/>
      <c r="AC733" s="1"/>
      <c r="AG733" s="1"/>
      <c r="AK733" s="1"/>
      <c r="AO733" s="1"/>
      <c r="AS733" s="1"/>
      <c r="AW733" s="1"/>
    </row>
    <row r="734" spans="9:49" ht="12.75">
      <c r="I734" s="1"/>
      <c r="M734" s="1"/>
      <c r="Q734" s="1"/>
      <c r="U734" s="1"/>
      <c r="Y734" s="1"/>
      <c r="AC734" s="1"/>
      <c r="AG734" s="1"/>
      <c r="AK734" s="1"/>
      <c r="AO734" s="1"/>
      <c r="AS734" s="1"/>
      <c r="AW734" s="1"/>
    </row>
    <row r="735" spans="9:49" ht="12.75">
      <c r="I735" s="1"/>
      <c r="M735" s="1"/>
      <c r="Q735" s="1"/>
      <c r="U735" s="1"/>
      <c r="Y735" s="1"/>
      <c r="AC735" s="1"/>
      <c r="AG735" s="1"/>
      <c r="AK735" s="1"/>
      <c r="AO735" s="1"/>
      <c r="AS735" s="1"/>
      <c r="AW735" s="1"/>
    </row>
    <row r="736" spans="9:49" ht="12.75">
      <c r="I736" s="1"/>
      <c r="M736" s="1"/>
      <c r="Q736" s="1"/>
      <c r="U736" s="1"/>
      <c r="Y736" s="1"/>
      <c r="AC736" s="1"/>
      <c r="AG736" s="1"/>
      <c r="AK736" s="1"/>
      <c r="AO736" s="1"/>
      <c r="AS736" s="1"/>
      <c r="AW736" s="1"/>
    </row>
    <row r="737" spans="9:49" ht="12.75">
      <c r="I737" s="1"/>
      <c r="M737" s="1"/>
      <c r="Q737" s="1"/>
      <c r="U737" s="1"/>
      <c r="Y737" s="1"/>
      <c r="AC737" s="1"/>
      <c r="AG737" s="1"/>
      <c r="AK737" s="1"/>
      <c r="AO737" s="1"/>
      <c r="AS737" s="1"/>
      <c r="AW737" s="1"/>
    </row>
    <row r="738" spans="9:49" ht="12.75">
      <c r="I738" s="1"/>
      <c r="M738" s="1"/>
      <c r="Q738" s="1"/>
      <c r="U738" s="1"/>
      <c r="Y738" s="1"/>
      <c r="AC738" s="1"/>
      <c r="AG738" s="1"/>
      <c r="AK738" s="1"/>
      <c r="AO738" s="1"/>
      <c r="AS738" s="1"/>
      <c r="AW738" s="1"/>
    </row>
    <row r="739" spans="9:49" ht="12.75">
      <c r="I739" s="1"/>
      <c r="M739" s="1"/>
      <c r="Q739" s="1"/>
      <c r="U739" s="1"/>
      <c r="Y739" s="1"/>
      <c r="AC739" s="1"/>
      <c r="AG739" s="1"/>
      <c r="AK739" s="1"/>
      <c r="AO739" s="1"/>
      <c r="AS739" s="1"/>
      <c r="AW739" s="1"/>
    </row>
    <row r="740" spans="9:49" ht="12.75">
      <c r="I740" s="1"/>
      <c r="M740" s="1"/>
      <c r="Q740" s="1"/>
      <c r="U740" s="1"/>
      <c r="Y740" s="1"/>
      <c r="AC740" s="1"/>
      <c r="AG740" s="1"/>
      <c r="AK740" s="1"/>
      <c r="AO740" s="1"/>
      <c r="AS740" s="1"/>
      <c r="AW740" s="1"/>
    </row>
    <row r="741" spans="9:49" ht="12.75">
      <c r="I741" s="1"/>
      <c r="M741" s="1"/>
      <c r="Q741" s="1"/>
      <c r="U741" s="1"/>
      <c r="Y741" s="1"/>
      <c r="AC741" s="1"/>
      <c r="AG741" s="1"/>
      <c r="AK741" s="1"/>
      <c r="AO741" s="1"/>
      <c r="AS741" s="1"/>
      <c r="AW741" s="1"/>
    </row>
    <row r="742" spans="9:49" ht="12.75">
      <c r="I742" s="1"/>
      <c r="M742" s="1"/>
      <c r="Q742" s="1"/>
      <c r="U742" s="1"/>
      <c r="Y742" s="1"/>
      <c r="AC742" s="1"/>
      <c r="AG742" s="1"/>
      <c r="AK742" s="1"/>
      <c r="AO742" s="1"/>
      <c r="AS742" s="1"/>
      <c r="AW742" s="1"/>
    </row>
    <row r="743" spans="9:49" ht="12.75">
      <c r="I743" s="1"/>
      <c r="M743" s="1"/>
      <c r="Q743" s="1"/>
      <c r="U743" s="1"/>
      <c r="Y743" s="1"/>
      <c r="AC743" s="1"/>
      <c r="AG743" s="1"/>
      <c r="AK743" s="1"/>
      <c r="AO743" s="1"/>
      <c r="AS743" s="1"/>
      <c r="AW743" s="1"/>
    </row>
    <row r="744" spans="9:49" ht="12.75">
      <c r="I744" s="1"/>
      <c r="M744" s="1"/>
      <c r="Q744" s="1"/>
      <c r="U744" s="1"/>
      <c r="Y744" s="1"/>
      <c r="AC744" s="1"/>
      <c r="AG744" s="1"/>
      <c r="AK744" s="1"/>
      <c r="AO744" s="1"/>
      <c r="AS744" s="1"/>
      <c r="AW744" s="1"/>
    </row>
    <row r="745" spans="9:49" ht="12.75">
      <c r="I745" s="1"/>
      <c r="M745" s="1"/>
      <c r="Q745" s="1"/>
      <c r="U745" s="1"/>
      <c r="Y745" s="1"/>
      <c r="AC745" s="1"/>
      <c r="AG745" s="1"/>
      <c r="AK745" s="1"/>
      <c r="AO745" s="1"/>
      <c r="AS745" s="1"/>
      <c r="AW745" s="1"/>
    </row>
    <row r="746" spans="9:49" ht="12.75">
      <c r="I746" s="1"/>
      <c r="M746" s="1"/>
      <c r="Q746" s="1"/>
      <c r="U746" s="1"/>
      <c r="Y746" s="1"/>
      <c r="AC746" s="1"/>
      <c r="AG746" s="1"/>
      <c r="AK746" s="1"/>
      <c r="AO746" s="1"/>
      <c r="AS746" s="1"/>
      <c r="AW746" s="1"/>
    </row>
    <row r="747" spans="9:49" ht="12.75">
      <c r="I747" s="1"/>
      <c r="M747" s="1"/>
      <c r="Q747" s="1"/>
      <c r="U747" s="1"/>
      <c r="Y747" s="1"/>
      <c r="AC747" s="1"/>
      <c r="AG747" s="1"/>
      <c r="AK747" s="1"/>
      <c r="AO747" s="1"/>
      <c r="AS747" s="1"/>
      <c r="AW747" s="1"/>
    </row>
    <row r="748" spans="9:49" ht="12.75">
      <c r="I748" s="1"/>
      <c r="M748" s="1"/>
      <c r="Q748" s="1"/>
      <c r="U748" s="1"/>
      <c r="Y748" s="1"/>
      <c r="AC748" s="1"/>
      <c r="AG748" s="1"/>
      <c r="AK748" s="1"/>
      <c r="AO748" s="1"/>
      <c r="AS748" s="1"/>
      <c r="AW748" s="1"/>
    </row>
    <row r="749" spans="9:49" ht="12.75">
      <c r="I749" s="1"/>
      <c r="M749" s="1"/>
      <c r="Q749" s="1"/>
      <c r="U749" s="1"/>
      <c r="Y749" s="1"/>
      <c r="AC749" s="1"/>
      <c r="AG749" s="1"/>
      <c r="AK749" s="1"/>
      <c r="AO749" s="1"/>
      <c r="AS749" s="1"/>
      <c r="AW749" s="1"/>
    </row>
    <row r="750" spans="9:49" ht="12.75">
      <c r="I750" s="1"/>
      <c r="M750" s="1"/>
      <c r="Q750" s="1"/>
      <c r="U750" s="1"/>
      <c r="Y750" s="1"/>
      <c r="AC750" s="1"/>
      <c r="AG750" s="1"/>
      <c r="AK750" s="1"/>
      <c r="AO750" s="1"/>
      <c r="AS750" s="1"/>
      <c r="AW750" s="1"/>
    </row>
    <row r="751" spans="9:49" ht="12.75">
      <c r="I751" s="1"/>
      <c r="M751" s="1"/>
      <c r="Q751" s="1"/>
      <c r="U751" s="1"/>
      <c r="Y751" s="1"/>
      <c r="AC751" s="1"/>
      <c r="AG751" s="1"/>
      <c r="AK751" s="1"/>
      <c r="AO751" s="1"/>
      <c r="AS751" s="1"/>
      <c r="AW751" s="1"/>
    </row>
    <row r="752" spans="9:49" ht="12.75">
      <c r="I752" s="1"/>
      <c r="M752" s="1"/>
      <c r="Q752" s="1"/>
      <c r="U752" s="1"/>
      <c r="Y752" s="1"/>
      <c r="AC752" s="1"/>
      <c r="AG752" s="1"/>
      <c r="AK752" s="1"/>
      <c r="AO752" s="1"/>
      <c r="AS752" s="1"/>
      <c r="AW752" s="1"/>
    </row>
    <row r="753" spans="9:49" ht="12.75">
      <c r="I753" s="1"/>
      <c r="M753" s="1"/>
      <c r="Q753" s="1"/>
      <c r="U753" s="1"/>
      <c r="Y753" s="1"/>
      <c r="AC753" s="1"/>
      <c r="AG753" s="1"/>
      <c r="AK753" s="1"/>
      <c r="AO753" s="1"/>
      <c r="AS753" s="1"/>
      <c r="AW753" s="1"/>
    </row>
    <row r="754" spans="9:49" ht="12.75">
      <c r="I754" s="1"/>
      <c r="M754" s="1"/>
      <c r="Q754" s="1"/>
      <c r="U754" s="1"/>
      <c r="Y754" s="1"/>
      <c r="AC754" s="1"/>
      <c r="AG754" s="1"/>
      <c r="AK754" s="1"/>
      <c r="AO754" s="1"/>
      <c r="AS754" s="1"/>
      <c r="AW754" s="1"/>
    </row>
    <row r="755" spans="9:49" ht="12.75">
      <c r="I755" s="1"/>
      <c r="M755" s="1"/>
      <c r="Q755" s="1"/>
      <c r="U755" s="1"/>
      <c r="Y755" s="1"/>
      <c r="AC755" s="1"/>
      <c r="AG755" s="1"/>
      <c r="AK755" s="1"/>
      <c r="AO755" s="1"/>
      <c r="AS755" s="1"/>
      <c r="AW755" s="1"/>
    </row>
    <row r="756" spans="9:49" ht="12.75">
      <c r="I756" s="1"/>
      <c r="M756" s="1"/>
      <c r="Q756" s="1"/>
      <c r="U756" s="1"/>
      <c r="Y756" s="1"/>
      <c r="AC756" s="1"/>
      <c r="AG756" s="1"/>
      <c r="AK756" s="1"/>
      <c r="AO756" s="1"/>
      <c r="AS756" s="1"/>
      <c r="AW756" s="1"/>
    </row>
    <row r="757" spans="9:49" ht="12.75">
      <c r="I757" s="1"/>
      <c r="M757" s="1"/>
      <c r="Q757" s="1"/>
      <c r="U757" s="1"/>
      <c r="Y757" s="1"/>
      <c r="AC757" s="1"/>
      <c r="AG757" s="1"/>
      <c r="AK757" s="1"/>
      <c r="AO757" s="1"/>
      <c r="AS757" s="1"/>
      <c r="AW757" s="1"/>
    </row>
    <row r="758" spans="9:49" ht="12.75">
      <c r="I758" s="1"/>
      <c r="M758" s="1"/>
      <c r="Q758" s="1"/>
      <c r="U758" s="1"/>
      <c r="Y758" s="1"/>
      <c r="AC758" s="1"/>
      <c r="AG758" s="1"/>
      <c r="AK758" s="1"/>
      <c r="AO758" s="1"/>
      <c r="AS758" s="1"/>
      <c r="AW758" s="1"/>
    </row>
    <row r="759" spans="9:49" ht="12.75">
      <c r="I759" s="1"/>
      <c r="M759" s="1"/>
      <c r="Q759" s="1"/>
      <c r="U759" s="1"/>
      <c r="Y759" s="1"/>
      <c r="AC759" s="1"/>
      <c r="AG759" s="1"/>
      <c r="AK759" s="1"/>
      <c r="AO759" s="1"/>
      <c r="AS759" s="1"/>
      <c r="AW759" s="1"/>
    </row>
    <row r="760" spans="9:49" ht="12.75">
      <c r="I760" s="1"/>
      <c r="M760" s="1"/>
      <c r="Q760" s="1"/>
      <c r="U760" s="1"/>
      <c r="Y760" s="1"/>
      <c r="AC760" s="1"/>
      <c r="AG760" s="1"/>
      <c r="AK760" s="1"/>
      <c r="AO760" s="1"/>
      <c r="AS760" s="1"/>
      <c r="AW760" s="1"/>
    </row>
    <row r="761" spans="9:49" ht="12.75">
      <c r="I761" s="1"/>
      <c r="M761" s="1"/>
      <c r="Q761" s="1"/>
      <c r="U761" s="1"/>
      <c r="Y761" s="1"/>
      <c r="AC761" s="1"/>
      <c r="AG761" s="1"/>
      <c r="AK761" s="1"/>
      <c r="AO761" s="1"/>
      <c r="AS761" s="1"/>
      <c r="AW761" s="1"/>
    </row>
    <row r="762" spans="9:49" ht="12.75">
      <c r="I762" s="1"/>
      <c r="M762" s="1"/>
      <c r="Q762" s="1"/>
      <c r="U762" s="1"/>
      <c r="Y762" s="1"/>
      <c r="AC762" s="1"/>
      <c r="AG762" s="1"/>
      <c r="AK762" s="1"/>
      <c r="AO762" s="1"/>
      <c r="AS762" s="1"/>
      <c r="AW762" s="1"/>
    </row>
    <row r="763" spans="9:49" ht="12.75">
      <c r="I763" s="1"/>
      <c r="M763" s="1"/>
      <c r="Q763" s="1"/>
      <c r="U763" s="1"/>
      <c r="Y763" s="1"/>
      <c r="AC763" s="1"/>
      <c r="AG763" s="1"/>
      <c r="AK763" s="1"/>
      <c r="AO763" s="1"/>
      <c r="AS763" s="1"/>
      <c r="AW763" s="1"/>
    </row>
    <row r="764" spans="9:49" ht="12.75">
      <c r="I764" s="1"/>
      <c r="M764" s="1"/>
      <c r="Q764" s="1"/>
      <c r="U764" s="1"/>
      <c r="Y764" s="1"/>
      <c r="AC764" s="1"/>
      <c r="AG764" s="1"/>
      <c r="AK764" s="1"/>
      <c r="AO764" s="1"/>
      <c r="AS764" s="1"/>
      <c r="AW764" s="1"/>
    </row>
    <row r="765" spans="9:49" ht="12.75">
      <c r="I765" s="1"/>
      <c r="M765" s="1"/>
      <c r="Q765" s="1"/>
      <c r="U765" s="1"/>
      <c r="Y765" s="1"/>
      <c r="AC765" s="1"/>
      <c r="AG765" s="1"/>
      <c r="AK765" s="1"/>
      <c r="AO765" s="1"/>
      <c r="AS765" s="1"/>
      <c r="AW765" s="1"/>
    </row>
    <row r="766" spans="9:49" ht="12.75">
      <c r="I766" s="1"/>
      <c r="M766" s="1"/>
      <c r="Q766" s="1"/>
      <c r="U766" s="1"/>
      <c r="Y766" s="1"/>
      <c r="AC766" s="1"/>
      <c r="AG766" s="1"/>
      <c r="AK766" s="1"/>
      <c r="AO766" s="1"/>
      <c r="AS766" s="1"/>
      <c r="AW766" s="1"/>
    </row>
    <row r="767" spans="9:49" ht="12.75">
      <c r="I767" s="1"/>
      <c r="M767" s="1"/>
      <c r="Q767" s="1"/>
      <c r="U767" s="1"/>
      <c r="Y767" s="1"/>
      <c r="AC767" s="1"/>
      <c r="AG767" s="1"/>
      <c r="AK767" s="1"/>
      <c r="AO767" s="1"/>
      <c r="AS767" s="1"/>
      <c r="AW767" s="1"/>
    </row>
    <row r="768" spans="9:49" ht="12.75">
      <c r="I768" s="1"/>
      <c r="M768" s="1"/>
      <c r="Q768" s="1"/>
      <c r="U768" s="1"/>
      <c r="Y768" s="1"/>
      <c r="AC768" s="1"/>
      <c r="AG768" s="1"/>
      <c r="AK768" s="1"/>
      <c r="AO768" s="1"/>
      <c r="AS768" s="1"/>
      <c r="AW768" s="1"/>
    </row>
    <row r="769" spans="9:49" ht="12.75">
      <c r="I769" s="1"/>
      <c r="M769" s="1"/>
      <c r="Q769" s="1"/>
      <c r="U769" s="1"/>
      <c r="Y769" s="1"/>
      <c r="AC769" s="1"/>
      <c r="AG769" s="1"/>
      <c r="AK769" s="1"/>
      <c r="AO769" s="1"/>
      <c r="AS769" s="1"/>
      <c r="AW769" s="1"/>
    </row>
    <row r="770" spans="9:49" ht="12.75">
      <c r="I770" s="1"/>
      <c r="M770" s="1"/>
      <c r="Q770" s="1"/>
      <c r="U770" s="1"/>
      <c r="Y770" s="1"/>
      <c r="AC770" s="1"/>
      <c r="AG770" s="1"/>
      <c r="AK770" s="1"/>
      <c r="AO770" s="1"/>
      <c r="AS770" s="1"/>
      <c r="AW770" s="1"/>
    </row>
    <row r="771" spans="9:49" ht="12.75">
      <c r="I771" s="1"/>
      <c r="M771" s="1"/>
      <c r="Q771" s="1"/>
      <c r="U771" s="1"/>
      <c r="Y771" s="1"/>
      <c r="AC771" s="1"/>
      <c r="AG771" s="1"/>
      <c r="AK771" s="1"/>
      <c r="AO771" s="1"/>
      <c r="AS771" s="1"/>
      <c r="AW771" s="1"/>
    </row>
    <row r="772" spans="9:49" ht="12.75">
      <c r="I772" s="1"/>
      <c r="M772" s="1"/>
      <c r="Q772" s="1"/>
      <c r="U772" s="1"/>
      <c r="Y772" s="1"/>
      <c r="AC772" s="1"/>
      <c r="AG772" s="1"/>
      <c r="AK772" s="1"/>
      <c r="AO772" s="1"/>
      <c r="AS772" s="1"/>
      <c r="AW772" s="1"/>
    </row>
    <row r="773" spans="9:49" ht="12.75">
      <c r="I773" s="1"/>
      <c r="M773" s="1"/>
      <c r="Q773" s="1"/>
      <c r="U773" s="1"/>
      <c r="Y773" s="1"/>
      <c r="AC773" s="1"/>
      <c r="AG773" s="1"/>
      <c r="AK773" s="1"/>
      <c r="AO773" s="1"/>
      <c r="AS773" s="1"/>
      <c r="AW773" s="1"/>
    </row>
    <row r="774" spans="9:49" ht="12.75">
      <c r="I774" s="1"/>
      <c r="M774" s="1"/>
      <c r="Q774" s="1"/>
      <c r="U774" s="1"/>
      <c r="Y774" s="1"/>
      <c r="AC774" s="1"/>
      <c r="AG774" s="1"/>
      <c r="AK774" s="1"/>
      <c r="AO774" s="1"/>
      <c r="AS774" s="1"/>
      <c r="AW774" s="1"/>
    </row>
    <row r="775" spans="9:49" ht="12.75">
      <c r="I775" s="1"/>
      <c r="M775" s="1"/>
      <c r="Q775" s="1"/>
      <c r="U775" s="1"/>
      <c r="Y775" s="1"/>
      <c r="AC775" s="1"/>
      <c r="AG775" s="1"/>
      <c r="AK775" s="1"/>
      <c r="AO775" s="1"/>
      <c r="AS775" s="1"/>
      <c r="AW775" s="1"/>
    </row>
    <row r="776" spans="9:49" ht="12.75">
      <c r="I776" s="1"/>
      <c r="M776" s="1"/>
      <c r="Q776" s="1"/>
      <c r="U776" s="1"/>
      <c r="Y776" s="1"/>
      <c r="AC776" s="1"/>
      <c r="AG776" s="1"/>
      <c r="AK776" s="1"/>
      <c r="AO776" s="1"/>
      <c r="AS776" s="1"/>
      <c r="AW776" s="1"/>
    </row>
    <row r="777" spans="9:49" ht="12.75">
      <c r="I777" s="1"/>
      <c r="M777" s="1"/>
      <c r="Q777" s="1"/>
      <c r="U777" s="1"/>
      <c r="Y777" s="1"/>
      <c r="AC777" s="1"/>
      <c r="AG777" s="1"/>
      <c r="AK777" s="1"/>
      <c r="AO777" s="1"/>
      <c r="AS777" s="1"/>
      <c r="AW777" s="1"/>
    </row>
    <row r="778" spans="9:49" ht="12.75">
      <c r="I778" s="1"/>
      <c r="M778" s="1"/>
      <c r="Q778" s="1"/>
      <c r="U778" s="1"/>
      <c r="Y778" s="1"/>
      <c r="AC778" s="1"/>
      <c r="AG778" s="1"/>
      <c r="AK778" s="1"/>
      <c r="AO778" s="1"/>
      <c r="AS778" s="1"/>
      <c r="AW778" s="1"/>
    </row>
    <row r="779" spans="9:49" ht="12.75">
      <c r="I779" s="1"/>
      <c r="M779" s="1"/>
      <c r="Q779" s="1"/>
      <c r="U779" s="1"/>
      <c r="Y779" s="1"/>
      <c r="AC779" s="1"/>
      <c r="AG779" s="1"/>
      <c r="AK779" s="1"/>
      <c r="AO779" s="1"/>
      <c r="AS779" s="1"/>
      <c r="AW779" s="1"/>
    </row>
    <row r="780" spans="9:49" ht="12.75">
      <c r="I780" s="1"/>
      <c r="M780" s="1"/>
      <c r="Q780" s="1"/>
      <c r="U780" s="1"/>
      <c r="Y780" s="1"/>
      <c r="AC780" s="1"/>
      <c r="AG780" s="1"/>
      <c r="AK780" s="1"/>
      <c r="AO780" s="1"/>
      <c r="AS780" s="1"/>
      <c r="AW780" s="1"/>
    </row>
    <row r="781" spans="9:49" ht="12.75">
      <c r="I781" s="1"/>
      <c r="M781" s="1"/>
      <c r="Q781" s="1"/>
      <c r="U781" s="1"/>
      <c r="Y781" s="1"/>
      <c r="AC781" s="1"/>
      <c r="AG781" s="1"/>
      <c r="AK781" s="1"/>
      <c r="AO781" s="1"/>
      <c r="AS781" s="1"/>
      <c r="AW781" s="1"/>
    </row>
    <row r="782" spans="9:49" ht="12.75">
      <c r="I782" s="1"/>
      <c r="M782" s="1"/>
      <c r="Q782" s="1"/>
      <c r="U782" s="1"/>
      <c r="Y782" s="1"/>
      <c r="AC782" s="1"/>
      <c r="AG782" s="1"/>
      <c r="AK782" s="1"/>
      <c r="AO782" s="1"/>
      <c r="AS782" s="1"/>
      <c r="AW782" s="1"/>
    </row>
    <row r="783" spans="9:49" ht="12.75">
      <c r="I783" s="1"/>
      <c r="M783" s="1"/>
      <c r="Q783" s="1"/>
      <c r="U783" s="1"/>
      <c r="Y783" s="1"/>
      <c r="AC783" s="1"/>
      <c r="AG783" s="1"/>
      <c r="AK783" s="1"/>
      <c r="AO783" s="1"/>
      <c r="AS783" s="1"/>
      <c r="AW783" s="1"/>
    </row>
    <row r="784" spans="9:49" ht="12.75">
      <c r="I784" s="1"/>
      <c r="M784" s="1"/>
      <c r="Q784" s="1"/>
      <c r="U784" s="1"/>
      <c r="Y784" s="1"/>
      <c r="AC784" s="1"/>
      <c r="AG784" s="1"/>
      <c r="AK784" s="1"/>
      <c r="AO784" s="1"/>
      <c r="AS784" s="1"/>
      <c r="AW784" s="1"/>
    </row>
    <row r="785" spans="9:49" ht="12.75">
      <c r="I785" s="1"/>
      <c r="M785" s="1"/>
      <c r="Q785" s="1"/>
      <c r="U785" s="1"/>
      <c r="Y785" s="1"/>
      <c r="AC785" s="1"/>
      <c r="AG785" s="1"/>
      <c r="AK785" s="1"/>
      <c r="AO785" s="1"/>
      <c r="AS785" s="1"/>
      <c r="AW785" s="1"/>
    </row>
    <row r="786" spans="9:49" ht="12.75">
      <c r="I786" s="1"/>
      <c r="M786" s="1"/>
      <c r="Q786" s="1"/>
      <c r="U786" s="1"/>
      <c r="Y786" s="1"/>
      <c r="AC786" s="1"/>
      <c r="AG786" s="1"/>
      <c r="AK786" s="1"/>
      <c r="AO786" s="1"/>
      <c r="AS786" s="1"/>
      <c r="AW786" s="1"/>
    </row>
    <row r="787" spans="9:49" ht="12.75">
      <c r="I787" s="1"/>
      <c r="M787" s="1"/>
      <c r="Q787" s="1"/>
      <c r="U787" s="1"/>
      <c r="Y787" s="1"/>
      <c r="AC787" s="1"/>
      <c r="AG787" s="1"/>
      <c r="AK787" s="1"/>
      <c r="AO787" s="1"/>
      <c r="AS787" s="1"/>
      <c r="AW787" s="1"/>
    </row>
    <row r="788" spans="9:49" ht="12.75">
      <c r="I788" s="1"/>
      <c r="M788" s="1"/>
      <c r="Q788" s="1"/>
      <c r="U788" s="1"/>
      <c r="Y788" s="1"/>
      <c r="AC788" s="1"/>
      <c r="AG788" s="1"/>
      <c r="AK788" s="1"/>
      <c r="AO788" s="1"/>
      <c r="AS788" s="1"/>
      <c r="AW788" s="1"/>
    </row>
    <row r="789" spans="9:49" ht="12.75">
      <c r="I789" s="1"/>
      <c r="M789" s="1"/>
      <c r="Q789" s="1"/>
      <c r="U789" s="1"/>
      <c r="Y789" s="1"/>
      <c r="AC789" s="1"/>
      <c r="AG789" s="1"/>
      <c r="AK789" s="1"/>
      <c r="AO789" s="1"/>
      <c r="AS789" s="1"/>
      <c r="AW789" s="1"/>
    </row>
    <row r="790" spans="9:49" ht="12.75">
      <c r="I790" s="1"/>
      <c r="M790" s="1"/>
      <c r="Q790" s="1"/>
      <c r="U790" s="1"/>
      <c r="Y790" s="1"/>
      <c r="AC790" s="1"/>
      <c r="AG790" s="1"/>
      <c r="AK790" s="1"/>
      <c r="AO790" s="1"/>
      <c r="AS790" s="1"/>
      <c r="AW790" s="1"/>
    </row>
    <row r="791" spans="9:49" ht="12.75">
      <c r="I791" s="1"/>
      <c r="M791" s="1"/>
      <c r="Q791" s="1"/>
      <c r="U791" s="1"/>
      <c r="Y791" s="1"/>
      <c r="AC791" s="1"/>
      <c r="AG791" s="1"/>
      <c r="AK791" s="1"/>
      <c r="AO791" s="1"/>
      <c r="AS791" s="1"/>
      <c r="AW791" s="1"/>
    </row>
    <row r="792" spans="9:49" ht="12.75">
      <c r="I792" s="1"/>
      <c r="M792" s="1"/>
      <c r="Q792" s="1"/>
      <c r="U792" s="1"/>
      <c r="Y792" s="1"/>
      <c r="AC792" s="1"/>
      <c r="AG792" s="1"/>
      <c r="AK792" s="1"/>
      <c r="AO792" s="1"/>
      <c r="AS792" s="1"/>
      <c r="AW792" s="1"/>
    </row>
    <row r="793" spans="9:49" ht="12.75">
      <c r="I793" s="1"/>
      <c r="M793" s="1"/>
      <c r="Q793" s="1"/>
      <c r="U793" s="1"/>
      <c r="Y793" s="1"/>
      <c r="AC793" s="1"/>
      <c r="AG793" s="1"/>
      <c r="AK793" s="1"/>
      <c r="AO793" s="1"/>
      <c r="AS793" s="1"/>
      <c r="AW793" s="1"/>
    </row>
    <row r="794" spans="9:49" ht="12.75">
      <c r="I794" s="1"/>
      <c r="M794" s="1"/>
      <c r="Q794" s="1"/>
      <c r="U794" s="1"/>
      <c r="Y794" s="1"/>
      <c r="AC794" s="1"/>
      <c r="AG794" s="1"/>
      <c r="AK794" s="1"/>
      <c r="AO794" s="1"/>
      <c r="AS794" s="1"/>
      <c r="AW794" s="1"/>
    </row>
    <row r="795" spans="9:49" ht="12.75">
      <c r="I795" s="1"/>
      <c r="M795" s="1"/>
      <c r="Q795" s="1"/>
      <c r="U795" s="1"/>
      <c r="Y795" s="1"/>
      <c r="AC795" s="1"/>
      <c r="AG795" s="1"/>
      <c r="AK795" s="1"/>
      <c r="AO795" s="1"/>
      <c r="AS795" s="1"/>
      <c r="AW795" s="1"/>
    </row>
    <row r="796" spans="9:49" ht="12.75">
      <c r="I796" s="1"/>
      <c r="M796" s="1"/>
      <c r="Q796" s="1"/>
      <c r="U796" s="1"/>
      <c r="Y796" s="1"/>
      <c r="AC796" s="1"/>
      <c r="AG796" s="1"/>
      <c r="AK796" s="1"/>
      <c r="AO796" s="1"/>
      <c r="AS796" s="1"/>
      <c r="AW796" s="1"/>
    </row>
    <row r="797" spans="9:49" ht="12.75">
      <c r="I797" s="1"/>
      <c r="M797" s="1"/>
      <c r="Q797" s="1"/>
      <c r="U797" s="1"/>
      <c r="Y797" s="1"/>
      <c r="AC797" s="1"/>
      <c r="AG797" s="1"/>
      <c r="AK797" s="1"/>
      <c r="AO797" s="1"/>
      <c r="AS797" s="1"/>
      <c r="AW797" s="1"/>
    </row>
    <row r="798" spans="9:49" ht="12.75">
      <c r="I798" s="1"/>
      <c r="M798" s="1"/>
      <c r="Q798" s="1"/>
      <c r="U798" s="1"/>
      <c r="Y798" s="1"/>
      <c r="AC798" s="1"/>
      <c r="AG798" s="1"/>
      <c r="AK798" s="1"/>
      <c r="AO798" s="1"/>
      <c r="AS798" s="1"/>
      <c r="AW798" s="1"/>
    </row>
    <row r="799" spans="9:49" ht="12.75">
      <c r="I799" s="1"/>
      <c r="M799" s="1"/>
      <c r="Q799" s="1"/>
      <c r="U799" s="1"/>
      <c r="Y799" s="1"/>
      <c r="AC799" s="1"/>
      <c r="AG799" s="1"/>
      <c r="AK799" s="1"/>
      <c r="AO799" s="1"/>
      <c r="AS799" s="1"/>
      <c r="AW799" s="1"/>
    </row>
    <row r="800" spans="9:49" ht="12.75">
      <c r="I800" s="1"/>
      <c r="M800" s="1"/>
      <c r="Q800" s="1"/>
      <c r="U800" s="1"/>
      <c r="Y800" s="1"/>
      <c r="AC800" s="1"/>
      <c r="AG800" s="1"/>
      <c r="AK800" s="1"/>
      <c r="AO800" s="1"/>
      <c r="AS800" s="1"/>
      <c r="AW800" s="1"/>
    </row>
    <row r="801" spans="9:49" ht="12.75">
      <c r="I801" s="1"/>
      <c r="M801" s="1"/>
      <c r="Q801" s="1"/>
      <c r="U801" s="1"/>
      <c r="Y801" s="1"/>
      <c r="AC801" s="1"/>
      <c r="AG801" s="1"/>
      <c r="AK801" s="1"/>
      <c r="AO801" s="1"/>
      <c r="AS801" s="1"/>
      <c r="AW801" s="1"/>
    </row>
    <row r="802" spans="9:49" ht="12.75">
      <c r="I802" s="1"/>
      <c r="M802" s="1"/>
      <c r="Q802" s="1"/>
      <c r="U802" s="1"/>
      <c r="Y802" s="1"/>
      <c r="AC802" s="1"/>
      <c r="AG802" s="1"/>
      <c r="AK802" s="1"/>
      <c r="AO802" s="1"/>
      <c r="AS802" s="1"/>
      <c r="AW802" s="1"/>
    </row>
    <row r="803" spans="9:49" ht="12.75">
      <c r="I803" s="1"/>
      <c r="M803" s="1"/>
      <c r="Q803" s="1"/>
      <c r="U803" s="1"/>
      <c r="Y803" s="1"/>
      <c r="AC803" s="1"/>
      <c r="AG803" s="1"/>
      <c r="AK803" s="1"/>
      <c r="AO803" s="1"/>
      <c r="AS803" s="1"/>
      <c r="AW803" s="1"/>
    </row>
    <row r="804" spans="9:49" ht="12.75">
      <c r="I804" s="1"/>
      <c r="M804" s="1"/>
      <c r="Q804" s="1"/>
      <c r="U804" s="1"/>
      <c r="Y804" s="1"/>
      <c r="AC804" s="1"/>
      <c r="AG804" s="1"/>
      <c r="AK804" s="1"/>
      <c r="AO804" s="1"/>
      <c r="AS804" s="1"/>
      <c r="AW804" s="1"/>
    </row>
    <row r="805" spans="9:49" ht="12.75">
      <c r="I805" s="1"/>
      <c r="M805" s="1"/>
      <c r="Q805" s="1"/>
      <c r="U805" s="1"/>
      <c r="Y805" s="1"/>
      <c r="AC805" s="1"/>
      <c r="AG805" s="1"/>
      <c r="AK805" s="1"/>
      <c r="AO805" s="1"/>
      <c r="AS805" s="1"/>
      <c r="AW805" s="1"/>
    </row>
    <row r="806" spans="9:49" ht="12.75">
      <c r="I806" s="1"/>
      <c r="M806" s="1"/>
      <c r="Q806" s="1"/>
      <c r="U806" s="1"/>
      <c r="Y806" s="1"/>
      <c r="AC806" s="1"/>
      <c r="AG806" s="1"/>
      <c r="AK806" s="1"/>
      <c r="AO806" s="1"/>
      <c r="AS806" s="1"/>
      <c r="AW806" s="1"/>
    </row>
    <row r="807" spans="9:49" ht="12.75">
      <c r="I807" s="1"/>
      <c r="M807" s="1"/>
      <c r="Q807" s="1"/>
      <c r="U807" s="1"/>
      <c r="Y807" s="1"/>
      <c r="AC807" s="1"/>
      <c r="AG807" s="1"/>
      <c r="AK807" s="1"/>
      <c r="AO807" s="1"/>
      <c r="AS807" s="1"/>
      <c r="AW807" s="1"/>
    </row>
    <row r="808" spans="9:49" ht="12.75">
      <c r="I808" s="1"/>
      <c r="M808" s="1"/>
      <c r="Q808" s="1"/>
      <c r="U808" s="1"/>
      <c r="Y808" s="1"/>
      <c r="AC808" s="1"/>
      <c r="AG808" s="1"/>
      <c r="AK808" s="1"/>
      <c r="AO808" s="1"/>
      <c r="AS808" s="1"/>
      <c r="AW808" s="1"/>
    </row>
    <row r="809" spans="9:49" ht="12.75">
      <c r="I809" s="1"/>
      <c r="M809" s="1"/>
      <c r="Q809" s="1"/>
      <c r="U809" s="1"/>
      <c r="Y809" s="1"/>
      <c r="AC809" s="1"/>
      <c r="AG809" s="1"/>
      <c r="AK809" s="1"/>
      <c r="AO809" s="1"/>
      <c r="AS809" s="1"/>
      <c r="AW809" s="1"/>
    </row>
    <row r="810" spans="9:49" ht="12.75">
      <c r="I810" s="1"/>
      <c r="M810" s="1"/>
      <c r="Q810" s="1"/>
      <c r="U810" s="1"/>
      <c r="Y810" s="1"/>
      <c r="AC810" s="1"/>
      <c r="AG810" s="1"/>
      <c r="AK810" s="1"/>
      <c r="AO810" s="1"/>
      <c r="AS810" s="1"/>
      <c r="AW810" s="1"/>
    </row>
    <row r="811" spans="9:49" ht="12.75">
      <c r="I811" s="1"/>
      <c r="M811" s="1"/>
      <c r="Q811" s="1"/>
      <c r="U811" s="1"/>
      <c r="Y811" s="1"/>
      <c r="AC811" s="1"/>
      <c r="AG811" s="1"/>
      <c r="AK811" s="1"/>
      <c r="AO811" s="1"/>
      <c r="AS811" s="1"/>
      <c r="AW811" s="1"/>
    </row>
    <row r="812" spans="9:49" ht="12.75">
      <c r="I812" s="1"/>
      <c r="M812" s="1"/>
      <c r="Q812" s="1"/>
      <c r="U812" s="1"/>
      <c r="Y812" s="1"/>
      <c r="AC812" s="1"/>
      <c r="AG812" s="1"/>
      <c r="AK812" s="1"/>
      <c r="AO812" s="1"/>
      <c r="AS812" s="1"/>
      <c r="AW812" s="1"/>
    </row>
    <row r="813" spans="9:49" ht="12.75">
      <c r="I813" s="1"/>
      <c r="M813" s="1"/>
      <c r="Q813" s="1"/>
      <c r="U813" s="1"/>
      <c r="Y813" s="1"/>
      <c r="AC813" s="1"/>
      <c r="AG813" s="1"/>
      <c r="AK813" s="1"/>
      <c r="AO813" s="1"/>
      <c r="AS813" s="1"/>
      <c r="AW813" s="1"/>
    </row>
    <row r="814" spans="9:49" ht="12.75">
      <c r="I814" s="1"/>
      <c r="M814" s="1"/>
      <c r="Q814" s="1"/>
      <c r="U814" s="1"/>
      <c r="Y814" s="1"/>
      <c r="AC814" s="1"/>
      <c r="AG814" s="1"/>
      <c r="AK814" s="1"/>
      <c r="AO814" s="1"/>
      <c r="AS814" s="1"/>
      <c r="AW814" s="1"/>
    </row>
    <row r="815" spans="9:49" ht="12.75">
      <c r="I815" s="1"/>
      <c r="M815" s="1"/>
      <c r="Q815" s="1"/>
      <c r="U815" s="1"/>
      <c r="Y815" s="1"/>
      <c r="AC815" s="1"/>
      <c r="AG815" s="1"/>
      <c r="AK815" s="1"/>
      <c r="AO815" s="1"/>
      <c r="AS815" s="1"/>
      <c r="AW815" s="1"/>
    </row>
    <row r="816" spans="9:49" ht="12.75">
      <c r="I816" s="1"/>
      <c r="M816" s="1"/>
      <c r="Q816" s="1"/>
      <c r="U816" s="1"/>
      <c r="Y816" s="1"/>
      <c r="AC816" s="1"/>
      <c r="AG816" s="1"/>
      <c r="AK816" s="1"/>
      <c r="AO816" s="1"/>
      <c r="AS816" s="1"/>
      <c r="AW816" s="1"/>
    </row>
    <row r="817" spans="9:49" ht="12.75">
      <c r="I817" s="1"/>
      <c r="M817" s="1"/>
      <c r="Q817" s="1"/>
      <c r="U817" s="1"/>
      <c r="Y817" s="1"/>
      <c r="AC817" s="1"/>
      <c r="AG817" s="1"/>
      <c r="AK817" s="1"/>
      <c r="AO817" s="1"/>
      <c r="AS817" s="1"/>
      <c r="AW817" s="1"/>
    </row>
    <row r="818" spans="9:49" ht="12.75">
      <c r="I818" s="1"/>
      <c r="M818" s="1"/>
      <c r="Q818" s="1"/>
      <c r="U818" s="1"/>
      <c r="Y818" s="1"/>
      <c r="AC818" s="1"/>
      <c r="AG818" s="1"/>
      <c r="AK818" s="1"/>
      <c r="AO818" s="1"/>
      <c r="AS818" s="1"/>
      <c r="AW818" s="1"/>
    </row>
    <row r="819" spans="9:49" ht="12.75">
      <c r="I819" s="1"/>
      <c r="M819" s="1"/>
      <c r="Q819" s="1"/>
      <c r="U819" s="1"/>
      <c r="Y819" s="1"/>
      <c r="AC819" s="1"/>
      <c r="AG819" s="1"/>
      <c r="AK819" s="1"/>
      <c r="AO819" s="1"/>
      <c r="AS819" s="1"/>
      <c r="AW819" s="1"/>
    </row>
    <row r="820" spans="9:49" ht="12.75">
      <c r="I820" s="1"/>
      <c r="M820" s="1"/>
      <c r="Q820" s="1"/>
      <c r="U820" s="1"/>
      <c r="Y820" s="1"/>
      <c r="AC820" s="1"/>
      <c r="AG820" s="1"/>
      <c r="AK820" s="1"/>
      <c r="AO820" s="1"/>
      <c r="AS820" s="1"/>
      <c r="AW820" s="1"/>
    </row>
    <row r="821" spans="9:49" ht="12.75">
      <c r="I821" s="1"/>
      <c r="M821" s="1"/>
      <c r="Q821" s="1"/>
      <c r="U821" s="1"/>
      <c r="Y821" s="1"/>
      <c r="AC821" s="1"/>
      <c r="AG821" s="1"/>
      <c r="AK821" s="1"/>
      <c r="AO821" s="1"/>
      <c r="AS821" s="1"/>
      <c r="AW821" s="1"/>
    </row>
    <row r="822" spans="9:49" ht="12.75">
      <c r="I822" s="1"/>
      <c r="M822" s="1"/>
      <c r="Q822" s="1"/>
      <c r="U822" s="1"/>
      <c r="Y822" s="1"/>
      <c r="AC822" s="1"/>
      <c r="AG822" s="1"/>
      <c r="AK822" s="1"/>
      <c r="AO822" s="1"/>
      <c r="AS822" s="1"/>
      <c r="AW822" s="1"/>
    </row>
    <row r="823" spans="9:49" ht="12.75">
      <c r="I823" s="1"/>
      <c r="M823" s="1"/>
      <c r="Q823" s="1"/>
      <c r="U823" s="1"/>
      <c r="Y823" s="1"/>
      <c r="AC823" s="1"/>
      <c r="AG823" s="1"/>
      <c r="AK823" s="1"/>
      <c r="AO823" s="1"/>
      <c r="AS823" s="1"/>
      <c r="AW823" s="1"/>
    </row>
    <row r="824" spans="9:49" ht="12.75">
      <c r="I824" s="1"/>
      <c r="M824" s="1"/>
      <c r="Q824" s="1"/>
      <c r="U824" s="1"/>
      <c r="Y824" s="1"/>
      <c r="AC824" s="1"/>
      <c r="AG824" s="1"/>
      <c r="AK824" s="1"/>
      <c r="AO824" s="1"/>
      <c r="AS824" s="1"/>
      <c r="AW824" s="1"/>
    </row>
    <row r="825" spans="9:49" ht="12.75">
      <c r="I825" s="1"/>
      <c r="M825" s="1"/>
      <c r="Q825" s="1"/>
      <c r="U825" s="1"/>
      <c r="Y825" s="1"/>
      <c r="AC825" s="1"/>
      <c r="AG825" s="1"/>
      <c r="AK825" s="1"/>
      <c r="AO825" s="1"/>
      <c r="AS825" s="1"/>
      <c r="AW825" s="1"/>
    </row>
    <row r="826" spans="9:49" ht="12.75">
      <c r="I826" s="1"/>
      <c r="M826" s="1"/>
      <c r="Q826" s="1"/>
      <c r="U826" s="1"/>
      <c r="Y826" s="1"/>
      <c r="AC826" s="1"/>
      <c r="AG826" s="1"/>
      <c r="AK826" s="1"/>
      <c r="AO826" s="1"/>
      <c r="AS826" s="1"/>
      <c r="AW826" s="1"/>
    </row>
    <row r="827" spans="9:49" ht="12.75">
      <c r="I827" s="1"/>
      <c r="M827" s="1"/>
      <c r="Q827" s="1"/>
      <c r="U827" s="1"/>
      <c r="Y827" s="1"/>
      <c r="AC827" s="1"/>
      <c r="AG827" s="1"/>
      <c r="AK827" s="1"/>
      <c r="AO827" s="1"/>
      <c r="AS827" s="1"/>
      <c r="AW827" s="1"/>
    </row>
    <row r="828" spans="9:49" ht="12.75">
      <c r="I828" s="1"/>
      <c r="M828" s="1"/>
      <c r="Q828" s="1"/>
      <c r="U828" s="1"/>
      <c r="Y828" s="1"/>
      <c r="AC828" s="1"/>
      <c r="AG828" s="1"/>
      <c r="AK828" s="1"/>
      <c r="AO828" s="1"/>
      <c r="AS828" s="1"/>
      <c r="AW828" s="1"/>
    </row>
    <row r="829" spans="9:49" ht="12.75">
      <c r="I829" s="1"/>
      <c r="M829" s="1"/>
      <c r="Q829" s="1"/>
      <c r="U829" s="1"/>
      <c r="Y829" s="1"/>
      <c r="AC829" s="1"/>
      <c r="AG829" s="1"/>
      <c r="AK829" s="1"/>
      <c r="AO829" s="1"/>
      <c r="AS829" s="1"/>
      <c r="AW829" s="1"/>
    </row>
    <row r="830" spans="9:49" ht="12.75">
      <c r="I830" s="1"/>
      <c r="M830" s="1"/>
      <c r="Q830" s="1"/>
      <c r="U830" s="1"/>
      <c r="Y830" s="1"/>
      <c r="AC830" s="1"/>
      <c r="AG830" s="1"/>
      <c r="AK830" s="1"/>
      <c r="AO830" s="1"/>
      <c r="AS830" s="1"/>
      <c r="AW830" s="1"/>
    </row>
    <row r="831" spans="9:49" ht="12.75">
      <c r="I831" s="1"/>
      <c r="M831" s="1"/>
      <c r="Q831" s="1"/>
      <c r="U831" s="1"/>
      <c r="Y831" s="1"/>
      <c r="AC831" s="1"/>
      <c r="AG831" s="1"/>
      <c r="AK831" s="1"/>
      <c r="AO831" s="1"/>
      <c r="AS831" s="1"/>
      <c r="AW831" s="1"/>
    </row>
    <row r="832" spans="9:49" ht="12.75">
      <c r="I832" s="1"/>
      <c r="M832" s="1"/>
      <c r="Q832" s="1"/>
      <c r="U832" s="1"/>
      <c r="Y832" s="1"/>
      <c r="AC832" s="1"/>
      <c r="AG832" s="1"/>
      <c r="AK832" s="1"/>
      <c r="AO832" s="1"/>
      <c r="AS832" s="1"/>
      <c r="AW832" s="1"/>
    </row>
    <row r="833" spans="9:49" ht="12.75">
      <c r="I833" s="1"/>
      <c r="M833" s="1"/>
      <c r="Q833" s="1"/>
      <c r="U833" s="1"/>
      <c r="Y833" s="1"/>
      <c r="AC833" s="1"/>
      <c r="AG833" s="1"/>
      <c r="AK833" s="1"/>
      <c r="AO833" s="1"/>
      <c r="AS833" s="1"/>
      <c r="AW833" s="1"/>
    </row>
    <row r="834" spans="9:49" ht="12.75">
      <c r="I834" s="1"/>
      <c r="M834" s="1"/>
      <c r="Q834" s="1"/>
      <c r="U834" s="1"/>
      <c r="Y834" s="1"/>
      <c r="AC834" s="1"/>
      <c r="AG834" s="1"/>
      <c r="AK834" s="1"/>
      <c r="AO834" s="1"/>
      <c r="AS834" s="1"/>
      <c r="AW834" s="1"/>
    </row>
    <row r="835" spans="9:49" ht="12.75">
      <c r="I835" s="1"/>
      <c r="M835" s="1"/>
      <c r="Q835" s="1"/>
      <c r="U835" s="1"/>
      <c r="Y835" s="1"/>
      <c r="AC835" s="1"/>
      <c r="AG835" s="1"/>
      <c r="AK835" s="1"/>
      <c r="AO835" s="1"/>
      <c r="AS835" s="1"/>
      <c r="AW835" s="1"/>
    </row>
    <row r="836" spans="9:49" ht="12.75">
      <c r="I836" s="1"/>
      <c r="M836" s="1"/>
      <c r="Q836" s="1"/>
      <c r="U836" s="1"/>
      <c r="Y836" s="1"/>
      <c r="AC836" s="1"/>
      <c r="AG836" s="1"/>
      <c r="AK836" s="1"/>
      <c r="AO836" s="1"/>
      <c r="AS836" s="1"/>
      <c r="AW836" s="1"/>
    </row>
    <row r="837" spans="9:49" ht="12.75">
      <c r="I837" s="1"/>
      <c r="M837" s="1"/>
      <c r="Q837" s="1"/>
      <c r="U837" s="1"/>
      <c r="Y837" s="1"/>
      <c r="AC837" s="1"/>
      <c r="AG837" s="1"/>
      <c r="AK837" s="1"/>
      <c r="AO837" s="1"/>
      <c r="AS837" s="1"/>
      <c r="AW837" s="1"/>
    </row>
    <row r="838" spans="9:49" ht="12.75">
      <c r="I838" s="1"/>
      <c r="M838" s="1"/>
      <c r="Q838" s="1"/>
      <c r="U838" s="1"/>
      <c r="Y838" s="1"/>
      <c r="AC838" s="1"/>
      <c r="AG838" s="1"/>
      <c r="AK838" s="1"/>
      <c r="AO838" s="1"/>
      <c r="AS838" s="1"/>
      <c r="AW838" s="1"/>
    </row>
    <row r="839" spans="9:49" ht="12.75">
      <c r="I839" s="1"/>
      <c r="M839" s="1"/>
      <c r="Q839" s="1"/>
      <c r="U839" s="1"/>
      <c r="Y839" s="1"/>
      <c r="AC839" s="1"/>
      <c r="AG839" s="1"/>
      <c r="AK839" s="1"/>
      <c r="AO839" s="1"/>
      <c r="AS839" s="1"/>
      <c r="AW839" s="1"/>
    </row>
    <row r="840" spans="9:49" ht="12.75">
      <c r="I840" s="1"/>
      <c r="M840" s="1"/>
      <c r="Q840" s="1"/>
      <c r="U840" s="1"/>
      <c r="Y840" s="1"/>
      <c r="AC840" s="1"/>
      <c r="AG840" s="1"/>
      <c r="AK840" s="1"/>
      <c r="AO840" s="1"/>
      <c r="AS840" s="1"/>
      <c r="AW840" s="1"/>
    </row>
    <row r="841" spans="9:49" ht="12.75">
      <c r="I841" s="1"/>
      <c r="M841" s="1"/>
      <c r="Q841" s="1"/>
      <c r="U841" s="1"/>
      <c r="Y841" s="1"/>
      <c r="AC841" s="1"/>
      <c r="AG841" s="1"/>
      <c r="AK841" s="1"/>
      <c r="AO841" s="1"/>
      <c r="AS841" s="1"/>
      <c r="AW841" s="1"/>
    </row>
    <row r="842" spans="9:49" ht="12.75">
      <c r="I842" s="1"/>
      <c r="M842" s="1"/>
      <c r="Q842" s="1"/>
      <c r="U842" s="1"/>
      <c r="Y842" s="1"/>
      <c r="AC842" s="1"/>
      <c r="AG842" s="1"/>
      <c r="AK842" s="1"/>
      <c r="AO842" s="1"/>
      <c r="AS842" s="1"/>
      <c r="AW842" s="1"/>
    </row>
    <row r="843" spans="9:49" ht="12.75">
      <c r="I843" s="1"/>
      <c r="M843" s="1"/>
      <c r="Q843" s="1"/>
      <c r="U843" s="1"/>
      <c r="Y843" s="1"/>
      <c r="AC843" s="1"/>
      <c r="AG843" s="1"/>
      <c r="AK843" s="1"/>
      <c r="AO843" s="1"/>
      <c r="AS843" s="1"/>
      <c r="AW843" s="1"/>
    </row>
    <row r="844" spans="9:49" ht="12.75">
      <c r="I844" s="1"/>
      <c r="M844" s="1"/>
      <c r="Q844" s="1"/>
      <c r="U844" s="1"/>
      <c r="Y844" s="1"/>
      <c r="AC844" s="1"/>
      <c r="AG844" s="1"/>
      <c r="AK844" s="1"/>
      <c r="AO844" s="1"/>
      <c r="AS844" s="1"/>
      <c r="AW844" s="1"/>
    </row>
    <row r="845" spans="9:49" ht="12.75">
      <c r="I845" s="1"/>
      <c r="M845" s="1"/>
      <c r="Q845" s="1"/>
      <c r="U845" s="1"/>
      <c r="Y845" s="1"/>
      <c r="AC845" s="1"/>
      <c r="AG845" s="1"/>
      <c r="AK845" s="1"/>
      <c r="AO845" s="1"/>
      <c r="AS845" s="1"/>
      <c r="AW845" s="1"/>
    </row>
    <row r="846" spans="9:49" ht="12.75">
      <c r="I846" s="1"/>
      <c r="M846" s="1"/>
      <c r="Q846" s="1"/>
      <c r="U846" s="1"/>
      <c r="Y846" s="1"/>
      <c r="AC846" s="1"/>
      <c r="AG846" s="1"/>
      <c r="AK846" s="1"/>
      <c r="AO846" s="1"/>
      <c r="AS846" s="1"/>
      <c r="AW846" s="1"/>
    </row>
    <row r="847" spans="9:49" ht="12.75">
      <c r="I847" s="1"/>
      <c r="M847" s="1"/>
      <c r="Q847" s="1"/>
      <c r="U847" s="1"/>
      <c r="Y847" s="1"/>
      <c r="AC847" s="1"/>
      <c r="AG847" s="1"/>
      <c r="AK847" s="1"/>
      <c r="AO847" s="1"/>
      <c r="AS847" s="1"/>
      <c r="AW847" s="1"/>
    </row>
    <row r="848" spans="9:49" ht="12.75">
      <c r="I848" s="1"/>
      <c r="M848" s="1"/>
      <c r="Q848" s="1"/>
      <c r="U848" s="1"/>
      <c r="Y848" s="1"/>
      <c r="AC848" s="1"/>
      <c r="AG848" s="1"/>
      <c r="AK848" s="1"/>
      <c r="AO848" s="1"/>
      <c r="AS848" s="1"/>
      <c r="AW848" s="1"/>
    </row>
    <row r="849" spans="9:49" ht="12.75">
      <c r="I849" s="1"/>
      <c r="M849" s="1"/>
      <c r="Q849" s="1"/>
      <c r="U849" s="1"/>
      <c r="Y849" s="1"/>
      <c r="AC849" s="1"/>
      <c r="AG849" s="1"/>
      <c r="AK849" s="1"/>
      <c r="AO849" s="1"/>
      <c r="AS849" s="1"/>
      <c r="AW849" s="1"/>
    </row>
    <row r="850" spans="9:49" ht="12.75">
      <c r="I850" s="1"/>
      <c r="M850" s="1"/>
      <c r="Q850" s="1"/>
      <c r="U850" s="1"/>
      <c r="Y850" s="1"/>
      <c r="AC850" s="1"/>
      <c r="AG850" s="1"/>
      <c r="AK850" s="1"/>
      <c r="AO850" s="1"/>
      <c r="AS850" s="1"/>
      <c r="AW850" s="1"/>
    </row>
    <row r="851" spans="9:49" ht="12.75">
      <c r="I851" s="1"/>
      <c r="M851" s="1"/>
      <c r="Q851" s="1"/>
      <c r="U851" s="1"/>
      <c r="Y851" s="1"/>
      <c r="AC851" s="1"/>
      <c r="AG851" s="1"/>
      <c r="AK851" s="1"/>
      <c r="AO851" s="1"/>
      <c r="AS851" s="1"/>
      <c r="AW851" s="1"/>
    </row>
    <row r="852" spans="9:49" ht="12.75">
      <c r="I852" s="1"/>
      <c r="M852" s="1"/>
      <c r="Q852" s="1"/>
      <c r="U852" s="1"/>
      <c r="Y852" s="1"/>
      <c r="AC852" s="1"/>
      <c r="AG852" s="1"/>
      <c r="AK852" s="1"/>
      <c r="AO852" s="1"/>
      <c r="AS852" s="1"/>
      <c r="AW852" s="1"/>
    </row>
    <row r="853" spans="9:49" ht="12.75">
      <c r="I853" s="1"/>
      <c r="M853" s="1"/>
      <c r="Q853" s="1"/>
      <c r="U853" s="1"/>
      <c r="Y853" s="1"/>
      <c r="AC853" s="1"/>
      <c r="AG853" s="1"/>
      <c r="AK853" s="1"/>
      <c r="AO853" s="1"/>
      <c r="AS853" s="1"/>
      <c r="AW853" s="1"/>
    </row>
    <row r="854" spans="9:49" ht="12.75">
      <c r="I854" s="1"/>
      <c r="M854" s="1"/>
      <c r="Q854" s="1"/>
      <c r="U854" s="1"/>
      <c r="Y854" s="1"/>
      <c r="AC854" s="1"/>
      <c r="AG854" s="1"/>
      <c r="AK854" s="1"/>
      <c r="AO854" s="1"/>
      <c r="AS854" s="1"/>
      <c r="AW854" s="1"/>
    </row>
    <row r="855" spans="9:49" ht="12.75">
      <c r="I855" s="1"/>
      <c r="M855" s="1"/>
      <c r="Q855" s="1"/>
      <c r="U855" s="1"/>
      <c r="Y855" s="1"/>
      <c r="AC855" s="1"/>
      <c r="AG855" s="1"/>
      <c r="AK855" s="1"/>
      <c r="AO855" s="1"/>
      <c r="AS855" s="1"/>
      <c r="AW855" s="1"/>
    </row>
    <row r="856" spans="9:49" ht="12.75">
      <c r="I856" s="1"/>
      <c r="M856" s="1"/>
      <c r="Q856" s="1"/>
      <c r="U856" s="1"/>
      <c r="Y856" s="1"/>
      <c r="AC856" s="1"/>
      <c r="AG856" s="1"/>
      <c r="AK856" s="1"/>
      <c r="AO856" s="1"/>
      <c r="AS856" s="1"/>
      <c r="AW856" s="1"/>
    </row>
    <row r="857" spans="9:49" ht="12.75">
      <c r="I857" s="1"/>
      <c r="M857" s="1"/>
      <c r="Q857" s="1"/>
      <c r="U857" s="1"/>
      <c r="Y857" s="1"/>
      <c r="AC857" s="1"/>
      <c r="AG857" s="1"/>
      <c r="AK857" s="1"/>
      <c r="AO857" s="1"/>
      <c r="AS857" s="1"/>
      <c r="AW857" s="1"/>
    </row>
    <row r="858" spans="9:49" ht="12.75">
      <c r="I858" s="1"/>
      <c r="M858" s="1"/>
      <c r="Q858" s="1"/>
      <c r="U858" s="1"/>
      <c r="Y858" s="1"/>
      <c r="AC858" s="1"/>
      <c r="AG858" s="1"/>
      <c r="AK858" s="1"/>
      <c r="AO858" s="1"/>
      <c r="AS858" s="1"/>
      <c r="AW858" s="1"/>
    </row>
    <row r="859" spans="9:49" ht="12.75">
      <c r="I859" s="1"/>
      <c r="M859" s="1"/>
      <c r="Q859" s="1"/>
      <c r="U859" s="1"/>
      <c r="Y859" s="1"/>
      <c r="AC859" s="1"/>
      <c r="AG859" s="1"/>
      <c r="AK859" s="1"/>
      <c r="AO859" s="1"/>
      <c r="AS859" s="1"/>
      <c r="AW859" s="1"/>
    </row>
    <row r="860" spans="9:49" ht="12.75">
      <c r="I860" s="1"/>
      <c r="M860" s="1"/>
      <c r="Q860" s="1"/>
      <c r="U860" s="1"/>
      <c r="Y860" s="1"/>
      <c r="AC860" s="1"/>
      <c r="AG860" s="1"/>
      <c r="AK860" s="1"/>
      <c r="AO860" s="1"/>
      <c r="AS860" s="1"/>
      <c r="AW860" s="1"/>
    </row>
    <row r="861" spans="9:49" ht="12.75">
      <c r="I861" s="1"/>
      <c r="M861" s="1"/>
      <c r="Q861" s="1"/>
      <c r="U861" s="1"/>
      <c r="Y861" s="1"/>
      <c r="AC861" s="1"/>
      <c r="AG861" s="1"/>
      <c r="AK861" s="1"/>
      <c r="AO861" s="1"/>
      <c r="AS861" s="1"/>
      <c r="AW861" s="1"/>
    </row>
    <row r="862" spans="9:49" ht="12.75">
      <c r="I862" s="1"/>
      <c r="M862" s="1"/>
      <c r="Q862" s="1"/>
      <c r="U862" s="1"/>
      <c r="Y862" s="1"/>
      <c r="AC862" s="1"/>
      <c r="AG862" s="1"/>
      <c r="AK862" s="1"/>
      <c r="AO862" s="1"/>
      <c r="AS862" s="1"/>
      <c r="AW862" s="1"/>
    </row>
    <row r="863" spans="9:49" ht="12.75">
      <c r="I863" s="1"/>
      <c r="M863" s="1"/>
      <c r="Q863" s="1"/>
      <c r="U863" s="1"/>
      <c r="Y863" s="1"/>
      <c r="AC863" s="1"/>
      <c r="AG863" s="1"/>
      <c r="AK863" s="1"/>
      <c r="AO863" s="1"/>
      <c r="AS863" s="1"/>
      <c r="AW863" s="1"/>
    </row>
    <row r="864" spans="9:49" ht="12.75">
      <c r="I864" s="1"/>
      <c r="M864" s="1"/>
      <c r="Q864" s="1"/>
      <c r="U864" s="1"/>
      <c r="Y864" s="1"/>
      <c r="AC864" s="1"/>
      <c r="AG864" s="1"/>
      <c r="AK864" s="1"/>
      <c r="AO864" s="1"/>
      <c r="AS864" s="1"/>
      <c r="AW864" s="1"/>
    </row>
    <row r="865" spans="9:49" ht="12.75">
      <c r="I865" s="1"/>
      <c r="M865" s="1"/>
      <c r="Q865" s="1"/>
      <c r="U865" s="1"/>
      <c r="Y865" s="1"/>
      <c r="AC865" s="1"/>
      <c r="AG865" s="1"/>
      <c r="AK865" s="1"/>
      <c r="AO865" s="1"/>
      <c r="AS865" s="1"/>
      <c r="AW865" s="1"/>
    </row>
    <row r="866" spans="9:49" ht="12.75">
      <c r="I866" s="1"/>
      <c r="M866" s="1"/>
      <c r="Q866" s="1"/>
      <c r="U866" s="1"/>
      <c r="Y866" s="1"/>
      <c r="AC866" s="1"/>
      <c r="AG866" s="1"/>
      <c r="AK866" s="1"/>
      <c r="AO866" s="1"/>
      <c r="AS866" s="1"/>
      <c r="AW866" s="1"/>
    </row>
    <row r="867" spans="9:49" ht="12.75">
      <c r="I867" s="1"/>
      <c r="M867" s="1"/>
      <c r="Q867" s="1"/>
      <c r="U867" s="1"/>
      <c r="Y867" s="1"/>
      <c r="AC867" s="1"/>
      <c r="AG867" s="1"/>
      <c r="AK867" s="1"/>
      <c r="AO867" s="1"/>
      <c r="AS867" s="1"/>
      <c r="AW867" s="1"/>
    </row>
    <row r="868" spans="9:49" ht="12.75">
      <c r="I868" s="1"/>
      <c r="M868" s="1"/>
      <c r="Q868" s="1"/>
      <c r="U868" s="1"/>
      <c r="Y868" s="1"/>
      <c r="AC868" s="1"/>
      <c r="AG868" s="1"/>
      <c r="AK868" s="1"/>
      <c r="AO868" s="1"/>
      <c r="AS868" s="1"/>
      <c r="AW868" s="1"/>
    </row>
    <row r="869" spans="9:49" ht="12.75">
      <c r="I869" s="1"/>
      <c r="M869" s="1"/>
      <c r="Q869" s="1"/>
      <c r="U869" s="1"/>
      <c r="Y869" s="1"/>
      <c r="AC869" s="1"/>
      <c r="AG869" s="1"/>
      <c r="AK869" s="1"/>
      <c r="AO869" s="1"/>
      <c r="AS869" s="1"/>
      <c r="AW869" s="1"/>
    </row>
    <row r="870" spans="9:49" ht="12.75">
      <c r="I870" s="1"/>
      <c r="M870" s="1"/>
      <c r="Q870" s="1"/>
      <c r="U870" s="1"/>
      <c r="Y870" s="1"/>
      <c r="AC870" s="1"/>
      <c r="AG870" s="1"/>
      <c r="AK870" s="1"/>
      <c r="AO870" s="1"/>
      <c r="AS870" s="1"/>
      <c r="AW870" s="1"/>
    </row>
    <row r="871" spans="9:49" ht="12.75">
      <c r="I871" s="1"/>
      <c r="M871" s="1"/>
      <c r="Q871" s="1"/>
      <c r="U871" s="1"/>
      <c r="Y871" s="1"/>
      <c r="AC871" s="1"/>
      <c r="AG871" s="1"/>
      <c r="AK871" s="1"/>
      <c r="AO871" s="1"/>
      <c r="AS871" s="1"/>
      <c r="AW871" s="1"/>
    </row>
    <row r="872" spans="9:49" ht="12.75">
      <c r="I872" s="1"/>
      <c r="M872" s="1"/>
      <c r="Q872" s="1"/>
      <c r="U872" s="1"/>
      <c r="Y872" s="1"/>
      <c r="AC872" s="1"/>
      <c r="AG872" s="1"/>
      <c r="AK872" s="1"/>
      <c r="AO872" s="1"/>
      <c r="AS872" s="1"/>
      <c r="AW872" s="1"/>
    </row>
    <row r="873" spans="9:49" ht="12.75">
      <c r="I873" s="1"/>
      <c r="M873" s="1"/>
      <c r="Q873" s="1"/>
      <c r="U873" s="1"/>
      <c r="Y873" s="1"/>
      <c r="AC873" s="1"/>
      <c r="AG873" s="1"/>
      <c r="AK873" s="1"/>
      <c r="AO873" s="1"/>
      <c r="AS873" s="1"/>
      <c r="AW873" s="1"/>
    </row>
    <row r="874" spans="9:49" ht="12.75">
      <c r="I874" s="1"/>
      <c r="M874" s="1"/>
      <c r="Q874" s="1"/>
      <c r="U874" s="1"/>
      <c r="Y874" s="1"/>
      <c r="AC874" s="1"/>
      <c r="AG874" s="1"/>
      <c r="AK874" s="1"/>
      <c r="AO874" s="1"/>
      <c r="AS874" s="1"/>
      <c r="AW874" s="1"/>
    </row>
    <row r="875" spans="9:49" ht="12.75">
      <c r="I875" s="1"/>
      <c r="M875" s="1"/>
      <c r="Q875" s="1"/>
      <c r="U875" s="1"/>
      <c r="Y875" s="1"/>
      <c r="AC875" s="1"/>
      <c r="AG875" s="1"/>
      <c r="AK875" s="1"/>
      <c r="AO875" s="1"/>
      <c r="AS875" s="1"/>
      <c r="AW875" s="1"/>
    </row>
    <row r="876" spans="9:49" ht="12.75">
      <c r="I876" s="1"/>
      <c r="M876" s="1"/>
      <c r="Q876" s="1"/>
      <c r="U876" s="1"/>
      <c r="Y876" s="1"/>
      <c r="AC876" s="1"/>
      <c r="AG876" s="1"/>
      <c r="AK876" s="1"/>
      <c r="AO876" s="1"/>
      <c r="AS876" s="1"/>
      <c r="AW876" s="1"/>
    </row>
    <row r="877" spans="9:49" ht="12.75">
      <c r="I877" s="1"/>
      <c r="M877" s="1"/>
      <c r="Q877" s="1"/>
      <c r="U877" s="1"/>
      <c r="Y877" s="1"/>
      <c r="AC877" s="1"/>
      <c r="AG877" s="1"/>
      <c r="AK877" s="1"/>
      <c r="AO877" s="1"/>
      <c r="AS877" s="1"/>
      <c r="AW877" s="1"/>
    </row>
    <row r="878" spans="9:49" ht="12.75">
      <c r="I878" s="1"/>
      <c r="M878" s="1"/>
      <c r="Q878" s="1"/>
      <c r="U878" s="1"/>
      <c r="Y878" s="1"/>
      <c r="AC878" s="1"/>
      <c r="AG878" s="1"/>
      <c r="AK878" s="1"/>
      <c r="AO878" s="1"/>
      <c r="AS878" s="1"/>
      <c r="AW878" s="1"/>
    </row>
    <row r="879" spans="9:49" ht="12.75">
      <c r="I879" s="1"/>
      <c r="M879" s="1"/>
      <c r="Q879" s="1"/>
      <c r="U879" s="1"/>
      <c r="Y879" s="1"/>
      <c r="AC879" s="1"/>
      <c r="AG879" s="1"/>
      <c r="AK879" s="1"/>
      <c r="AO879" s="1"/>
      <c r="AS879" s="1"/>
      <c r="AW879" s="1"/>
    </row>
    <row r="880" spans="9:49" ht="12.75">
      <c r="I880" s="1"/>
      <c r="M880" s="1"/>
      <c r="Q880" s="1"/>
      <c r="U880" s="1"/>
      <c r="Y880" s="1"/>
      <c r="AC880" s="1"/>
      <c r="AG880" s="1"/>
      <c r="AK880" s="1"/>
      <c r="AO880" s="1"/>
      <c r="AS880" s="1"/>
      <c r="AW880" s="1"/>
    </row>
    <row r="881" spans="9:49" ht="12.75">
      <c r="I881" s="1"/>
      <c r="M881" s="1"/>
      <c r="Q881" s="1"/>
      <c r="U881" s="1"/>
      <c r="Y881" s="1"/>
      <c r="AC881" s="1"/>
      <c r="AG881" s="1"/>
      <c r="AK881" s="1"/>
      <c r="AO881" s="1"/>
      <c r="AS881" s="1"/>
      <c r="AW881" s="1"/>
    </row>
    <row r="882" spans="9:49" ht="12.75">
      <c r="I882" s="1"/>
      <c r="M882" s="1"/>
      <c r="Q882" s="1"/>
      <c r="U882" s="1"/>
      <c r="Y882" s="1"/>
      <c r="AC882" s="1"/>
      <c r="AG882" s="1"/>
      <c r="AK882" s="1"/>
      <c r="AO882" s="1"/>
      <c r="AS882" s="1"/>
      <c r="AW882" s="1"/>
    </row>
    <row r="883" spans="9:49" ht="12.75">
      <c r="I883" s="1"/>
      <c r="M883" s="1"/>
      <c r="Q883" s="1"/>
      <c r="U883" s="1"/>
      <c r="Y883" s="1"/>
      <c r="AC883" s="1"/>
      <c r="AG883" s="1"/>
      <c r="AK883" s="1"/>
      <c r="AO883" s="1"/>
      <c r="AS883" s="1"/>
      <c r="AW883" s="1"/>
    </row>
    <row r="884" spans="9:49" ht="12.75">
      <c r="I884" s="1"/>
      <c r="M884" s="1"/>
      <c r="Q884" s="1"/>
      <c r="U884" s="1"/>
      <c r="Y884" s="1"/>
      <c r="AC884" s="1"/>
      <c r="AG884" s="1"/>
      <c r="AK884" s="1"/>
      <c r="AO884" s="1"/>
      <c r="AS884" s="1"/>
      <c r="AW884" s="1"/>
    </row>
    <row r="885" spans="9:49" ht="12.75">
      <c r="I885" s="1"/>
      <c r="M885" s="1"/>
      <c r="Q885" s="1"/>
      <c r="U885" s="1"/>
      <c r="Y885" s="1"/>
      <c r="AC885" s="1"/>
      <c r="AG885" s="1"/>
      <c r="AK885" s="1"/>
      <c r="AO885" s="1"/>
      <c r="AS885" s="1"/>
      <c r="AW885" s="1"/>
    </row>
    <row r="886" spans="9:49" ht="12.75">
      <c r="I886" s="1"/>
      <c r="M886" s="1"/>
      <c r="Q886" s="1"/>
      <c r="U886" s="1"/>
      <c r="Y886" s="1"/>
      <c r="AC886" s="1"/>
      <c r="AG886" s="1"/>
      <c r="AK886" s="1"/>
      <c r="AO886" s="1"/>
      <c r="AS886" s="1"/>
      <c r="AW886" s="1"/>
    </row>
    <row r="887" spans="9:49" ht="12.75">
      <c r="I887" s="1"/>
      <c r="M887" s="1"/>
      <c r="Q887" s="1"/>
      <c r="U887" s="1"/>
      <c r="Y887" s="1"/>
      <c r="AC887" s="1"/>
      <c r="AG887" s="1"/>
      <c r="AK887" s="1"/>
      <c r="AO887" s="1"/>
      <c r="AS887" s="1"/>
      <c r="AW887" s="1"/>
    </row>
    <row r="888" spans="9:49" ht="12.75">
      <c r="I888" s="1"/>
      <c r="M888" s="1"/>
      <c r="Q888" s="1"/>
      <c r="U888" s="1"/>
      <c r="Y888" s="1"/>
      <c r="AC888" s="1"/>
      <c r="AG888" s="1"/>
      <c r="AK888" s="1"/>
      <c r="AO888" s="1"/>
      <c r="AS888" s="1"/>
      <c r="AW888" s="1"/>
    </row>
    <row r="889" spans="9:49" ht="12.75">
      <c r="I889" s="1"/>
      <c r="M889" s="1"/>
      <c r="Q889" s="1"/>
      <c r="U889" s="1"/>
      <c r="Y889" s="1"/>
      <c r="AC889" s="1"/>
      <c r="AG889" s="1"/>
      <c r="AK889" s="1"/>
      <c r="AO889" s="1"/>
      <c r="AS889" s="1"/>
      <c r="AW889" s="1"/>
    </row>
    <row r="890" spans="9:49" ht="12.75">
      <c r="I890" s="1"/>
      <c r="M890" s="1"/>
      <c r="Q890" s="1"/>
      <c r="U890" s="1"/>
      <c r="Y890" s="1"/>
      <c r="AC890" s="1"/>
      <c r="AG890" s="1"/>
      <c r="AK890" s="1"/>
      <c r="AO890" s="1"/>
      <c r="AS890" s="1"/>
      <c r="AW890" s="1"/>
    </row>
    <row r="891" spans="9:49" ht="12.75">
      <c r="I891" s="1"/>
      <c r="M891" s="1"/>
      <c r="Q891" s="1"/>
      <c r="U891" s="1"/>
      <c r="Y891" s="1"/>
      <c r="AC891" s="1"/>
      <c r="AG891" s="1"/>
      <c r="AK891" s="1"/>
      <c r="AO891" s="1"/>
      <c r="AS891" s="1"/>
      <c r="AW891" s="1"/>
    </row>
    <row r="892" spans="9:49" ht="12.75">
      <c r="I892" s="1"/>
      <c r="M892" s="1"/>
      <c r="Q892" s="1"/>
      <c r="U892" s="1"/>
      <c r="Y892" s="1"/>
      <c r="AC892" s="1"/>
      <c r="AG892" s="1"/>
      <c r="AK892" s="1"/>
      <c r="AO892" s="1"/>
      <c r="AS892" s="1"/>
      <c r="AW892" s="1"/>
    </row>
    <row r="893" spans="9:49" ht="12.75">
      <c r="I893" s="1"/>
      <c r="M893" s="1"/>
      <c r="Q893" s="1"/>
      <c r="U893" s="1"/>
      <c r="Y893" s="1"/>
      <c r="AC893" s="1"/>
      <c r="AG893" s="1"/>
      <c r="AK893" s="1"/>
      <c r="AO893" s="1"/>
      <c r="AS893" s="1"/>
      <c r="AW893" s="1"/>
    </row>
    <row r="894" spans="9:49" ht="12.75">
      <c r="I894" s="1"/>
      <c r="M894" s="1"/>
      <c r="Q894" s="1"/>
      <c r="U894" s="1"/>
      <c r="Y894" s="1"/>
      <c r="AC894" s="1"/>
      <c r="AG894" s="1"/>
      <c r="AK894" s="1"/>
      <c r="AO894" s="1"/>
      <c r="AS894" s="1"/>
      <c r="AW894" s="1"/>
    </row>
    <row r="895" spans="9:49" ht="12.75">
      <c r="I895" s="1"/>
      <c r="M895" s="1"/>
      <c r="Q895" s="1"/>
      <c r="U895" s="1"/>
      <c r="Y895" s="1"/>
      <c r="AC895" s="1"/>
      <c r="AG895" s="1"/>
      <c r="AK895" s="1"/>
      <c r="AO895" s="1"/>
      <c r="AS895" s="1"/>
      <c r="AW895" s="1"/>
    </row>
    <row r="896" spans="9:49" ht="12.75">
      <c r="I896" s="1"/>
      <c r="M896" s="1"/>
      <c r="Q896" s="1"/>
      <c r="U896" s="1"/>
      <c r="Y896" s="1"/>
      <c r="AC896" s="1"/>
      <c r="AG896" s="1"/>
      <c r="AK896" s="1"/>
      <c r="AO896" s="1"/>
      <c r="AS896" s="1"/>
      <c r="AW896" s="1"/>
    </row>
    <row r="897" spans="9:49" ht="12.75">
      <c r="I897" s="1"/>
      <c r="M897" s="1"/>
      <c r="Q897" s="1"/>
      <c r="U897" s="1"/>
      <c r="Y897" s="1"/>
      <c r="AC897" s="1"/>
      <c r="AG897" s="1"/>
      <c r="AK897" s="1"/>
      <c r="AO897" s="1"/>
      <c r="AS897" s="1"/>
      <c r="AW897" s="1"/>
    </row>
    <row r="898" spans="9:49" ht="12.75">
      <c r="I898" s="1"/>
      <c r="M898" s="1"/>
      <c r="Q898" s="1"/>
      <c r="U898" s="1"/>
      <c r="Y898" s="1"/>
      <c r="AC898" s="1"/>
      <c r="AG898" s="1"/>
      <c r="AK898" s="1"/>
      <c r="AO898" s="1"/>
      <c r="AS898" s="1"/>
      <c r="AW898" s="1"/>
    </row>
    <row r="899" spans="9:49" ht="12.75">
      <c r="I899" s="1"/>
      <c r="M899" s="1"/>
      <c r="Q899" s="1"/>
      <c r="U899" s="1"/>
      <c r="Y899" s="1"/>
      <c r="AC899" s="1"/>
      <c r="AG899" s="1"/>
      <c r="AK899" s="1"/>
      <c r="AO899" s="1"/>
      <c r="AS899" s="1"/>
      <c r="AW899" s="1"/>
    </row>
    <row r="900" spans="9:49" ht="12.75">
      <c r="I900" s="1"/>
      <c r="M900" s="1"/>
      <c r="Q900" s="1"/>
      <c r="U900" s="1"/>
      <c r="Y900" s="1"/>
      <c r="AC900" s="1"/>
      <c r="AG900" s="1"/>
      <c r="AK900" s="1"/>
      <c r="AO900" s="1"/>
      <c r="AS900" s="1"/>
      <c r="AW900" s="1"/>
    </row>
    <row r="901" spans="9:49" ht="12.75">
      <c r="I901" s="1"/>
      <c r="M901" s="1"/>
      <c r="Q901" s="1"/>
      <c r="U901" s="1"/>
      <c r="Y901" s="1"/>
      <c r="AC901" s="1"/>
      <c r="AG901" s="1"/>
      <c r="AK901" s="1"/>
      <c r="AO901" s="1"/>
      <c r="AS901" s="1"/>
      <c r="AW901" s="1"/>
    </row>
    <row r="902" spans="9:49" ht="12.75">
      <c r="I902" s="1"/>
      <c r="M902" s="1"/>
      <c r="Q902" s="1"/>
      <c r="U902" s="1"/>
      <c r="Y902" s="1"/>
      <c r="AC902" s="1"/>
      <c r="AG902" s="1"/>
      <c r="AK902" s="1"/>
      <c r="AO902" s="1"/>
      <c r="AS902" s="1"/>
      <c r="AW902" s="1"/>
    </row>
    <row r="903" spans="9:49" ht="12.75">
      <c r="I903" s="1"/>
      <c r="M903" s="1"/>
      <c r="Q903" s="1"/>
      <c r="U903" s="1"/>
      <c r="Y903" s="1"/>
      <c r="AC903" s="1"/>
      <c r="AG903" s="1"/>
      <c r="AK903" s="1"/>
      <c r="AO903" s="1"/>
      <c r="AS903" s="1"/>
      <c r="AW903" s="1"/>
    </row>
    <row r="904" spans="9:49" ht="12.75">
      <c r="I904" s="1"/>
      <c r="M904" s="1"/>
      <c r="Q904" s="1"/>
      <c r="U904" s="1"/>
      <c r="Y904" s="1"/>
      <c r="AC904" s="1"/>
      <c r="AG904" s="1"/>
      <c r="AK904" s="1"/>
      <c r="AO904" s="1"/>
      <c r="AS904" s="1"/>
      <c r="AW904" s="1"/>
    </row>
    <row r="905" spans="9:49" ht="12.75">
      <c r="I905" s="1"/>
      <c r="M905" s="1"/>
      <c r="Q905" s="1"/>
      <c r="U905" s="1"/>
      <c r="Y905" s="1"/>
      <c r="AC905" s="1"/>
      <c r="AG905" s="1"/>
      <c r="AK905" s="1"/>
      <c r="AO905" s="1"/>
      <c r="AS905" s="1"/>
      <c r="AW905" s="1"/>
    </row>
    <row r="906" spans="9:49" ht="12.75">
      <c r="I906" s="1"/>
      <c r="M906" s="1"/>
      <c r="Q906" s="1"/>
      <c r="U906" s="1"/>
      <c r="Y906" s="1"/>
      <c r="AC906" s="1"/>
      <c r="AG906" s="1"/>
      <c r="AK906" s="1"/>
      <c r="AO906" s="1"/>
      <c r="AS906" s="1"/>
      <c r="AW906" s="1"/>
    </row>
    <row r="907" spans="9:49" ht="12.75">
      <c r="I907" s="1"/>
      <c r="M907" s="1"/>
      <c r="Q907" s="1"/>
      <c r="U907" s="1"/>
      <c r="Y907" s="1"/>
      <c r="AC907" s="1"/>
      <c r="AG907" s="1"/>
      <c r="AK907" s="1"/>
      <c r="AO907" s="1"/>
      <c r="AS907" s="1"/>
      <c r="AW907" s="1"/>
    </row>
    <row r="908" spans="9:49" ht="12.75">
      <c r="I908" s="1"/>
      <c r="M908" s="1"/>
      <c r="Q908" s="1"/>
      <c r="U908" s="1"/>
      <c r="Y908" s="1"/>
      <c r="AC908" s="1"/>
      <c r="AG908" s="1"/>
      <c r="AK908" s="1"/>
      <c r="AO908" s="1"/>
      <c r="AS908" s="1"/>
      <c r="AW908" s="1"/>
    </row>
    <row r="909" spans="9:49" ht="12.75">
      <c r="I909" s="1"/>
      <c r="M909" s="1"/>
      <c r="Q909" s="1"/>
      <c r="U909" s="1"/>
      <c r="Y909" s="1"/>
      <c r="AC909" s="1"/>
      <c r="AG909" s="1"/>
      <c r="AK909" s="1"/>
      <c r="AO909" s="1"/>
      <c r="AS909" s="1"/>
      <c r="AW909" s="1"/>
    </row>
    <row r="910" spans="9:49" ht="12.75">
      <c r="I910" s="1"/>
      <c r="M910" s="1"/>
      <c r="Q910" s="1"/>
      <c r="U910" s="1"/>
      <c r="Y910" s="1"/>
      <c r="AC910" s="1"/>
      <c r="AG910" s="1"/>
      <c r="AK910" s="1"/>
      <c r="AO910" s="1"/>
      <c r="AS910" s="1"/>
      <c r="AW910" s="1"/>
    </row>
    <row r="911" spans="9:49" ht="12.75">
      <c r="I911" s="1"/>
      <c r="M911" s="1"/>
      <c r="Q911" s="1"/>
      <c r="U911" s="1"/>
      <c r="Y911" s="1"/>
      <c r="AC911" s="1"/>
      <c r="AG911" s="1"/>
      <c r="AK911" s="1"/>
      <c r="AO911" s="1"/>
      <c r="AS911" s="1"/>
      <c r="AW911" s="1"/>
    </row>
    <row r="912" spans="9:49" ht="12.75">
      <c r="I912" s="1"/>
      <c r="M912" s="1"/>
      <c r="Q912" s="1"/>
      <c r="U912" s="1"/>
      <c r="Y912" s="1"/>
      <c r="AC912" s="1"/>
      <c r="AG912" s="1"/>
      <c r="AK912" s="1"/>
      <c r="AO912" s="1"/>
      <c r="AS912" s="1"/>
      <c r="AW912" s="1"/>
    </row>
    <row r="913" spans="9:49" ht="12.75">
      <c r="I913" s="1"/>
      <c r="M913" s="1"/>
      <c r="Q913" s="1"/>
      <c r="U913" s="1"/>
      <c r="Y913" s="1"/>
      <c r="AC913" s="1"/>
      <c r="AG913" s="1"/>
      <c r="AK913" s="1"/>
      <c r="AO913" s="1"/>
      <c r="AS913" s="1"/>
      <c r="AW913" s="1"/>
    </row>
    <row r="914" spans="9:49" ht="12.75">
      <c r="I914" s="1"/>
      <c r="M914" s="1"/>
      <c r="Q914" s="1"/>
      <c r="U914" s="1"/>
      <c r="Y914" s="1"/>
      <c r="AC914" s="1"/>
      <c r="AG914" s="1"/>
      <c r="AK914" s="1"/>
      <c r="AO914" s="1"/>
      <c r="AS914" s="1"/>
      <c r="AW914" s="1"/>
    </row>
    <row r="915" spans="9:49" ht="12.75">
      <c r="I915" s="1"/>
      <c r="M915" s="1"/>
      <c r="Q915" s="1"/>
      <c r="U915" s="1"/>
      <c r="Y915" s="1"/>
      <c r="AC915" s="1"/>
      <c r="AG915" s="1"/>
      <c r="AK915" s="1"/>
      <c r="AO915" s="1"/>
      <c r="AS915" s="1"/>
      <c r="AW915" s="1"/>
    </row>
    <row r="916" spans="9:49" ht="12.75">
      <c r="I916" s="1"/>
      <c r="M916" s="1"/>
      <c r="Q916" s="1"/>
      <c r="U916" s="1"/>
      <c r="Y916" s="1"/>
      <c r="AC916" s="1"/>
      <c r="AG916" s="1"/>
      <c r="AK916" s="1"/>
      <c r="AO916" s="1"/>
      <c r="AS916" s="1"/>
      <c r="AW916" s="1"/>
    </row>
    <row r="917" spans="9:49" ht="12.75">
      <c r="I917" s="1"/>
      <c r="M917" s="1"/>
      <c r="Q917" s="1"/>
      <c r="U917" s="1"/>
      <c r="Y917" s="1"/>
      <c r="AC917" s="1"/>
      <c r="AG917" s="1"/>
      <c r="AK917" s="1"/>
      <c r="AO917" s="1"/>
      <c r="AS917" s="1"/>
      <c r="AW917" s="1"/>
    </row>
    <row r="918" spans="9:49" ht="12.75">
      <c r="I918" s="1"/>
      <c r="M918" s="1"/>
      <c r="Q918" s="1"/>
      <c r="U918" s="1"/>
      <c r="Y918" s="1"/>
      <c r="AC918" s="1"/>
      <c r="AG918" s="1"/>
      <c r="AK918" s="1"/>
      <c r="AO918" s="1"/>
      <c r="AS918" s="1"/>
      <c r="AW918" s="1"/>
    </row>
    <row r="919" spans="9:49" ht="12.75">
      <c r="I919" s="1"/>
      <c r="M919" s="1"/>
      <c r="Q919" s="1"/>
      <c r="U919" s="1"/>
      <c r="Y919" s="1"/>
      <c r="AC919" s="1"/>
      <c r="AG919" s="1"/>
      <c r="AK919" s="1"/>
      <c r="AO919" s="1"/>
      <c r="AS919" s="1"/>
      <c r="AW919" s="1"/>
    </row>
    <row r="920" spans="9:49" ht="12.75">
      <c r="I920" s="1"/>
      <c r="M920" s="1"/>
      <c r="Q920" s="1"/>
      <c r="U920" s="1"/>
      <c r="Y920" s="1"/>
      <c r="AC920" s="1"/>
      <c r="AG920" s="1"/>
      <c r="AK920" s="1"/>
      <c r="AO920" s="1"/>
      <c r="AS920" s="1"/>
      <c r="AW920" s="1"/>
    </row>
    <row r="921" spans="9:49" ht="12.75">
      <c r="I921" s="1"/>
      <c r="M921" s="1"/>
      <c r="Q921" s="1"/>
      <c r="U921" s="1"/>
      <c r="Y921" s="1"/>
      <c r="AC921" s="1"/>
      <c r="AG921" s="1"/>
      <c r="AK921" s="1"/>
      <c r="AO921" s="1"/>
      <c r="AS921" s="1"/>
      <c r="AW921" s="1"/>
    </row>
    <row r="922" spans="9:49" ht="12.75">
      <c r="I922" s="1"/>
      <c r="M922" s="1"/>
      <c r="Q922" s="1"/>
      <c r="U922" s="1"/>
      <c r="Y922" s="1"/>
      <c r="AC922" s="1"/>
      <c r="AG922" s="1"/>
      <c r="AK922" s="1"/>
      <c r="AO922" s="1"/>
      <c r="AS922" s="1"/>
      <c r="AW922" s="1"/>
    </row>
    <row r="923" spans="9:49" ht="12.75">
      <c r="I923" s="1"/>
      <c r="M923" s="1"/>
      <c r="Q923" s="1"/>
      <c r="U923" s="1"/>
      <c r="Y923" s="1"/>
      <c r="AC923" s="1"/>
      <c r="AG923" s="1"/>
      <c r="AK923" s="1"/>
      <c r="AO923" s="1"/>
      <c r="AS923" s="1"/>
      <c r="AW923" s="1"/>
    </row>
    <row r="924" spans="9:49" ht="12.75">
      <c r="I924" s="1"/>
      <c r="M924" s="1"/>
      <c r="Q924" s="1"/>
      <c r="U924" s="1"/>
      <c r="Y924" s="1"/>
      <c r="AC924" s="1"/>
      <c r="AG924" s="1"/>
      <c r="AK924" s="1"/>
      <c r="AO924" s="1"/>
      <c r="AS924" s="1"/>
      <c r="AW924" s="1"/>
    </row>
    <row r="925" spans="9:49" ht="12.75">
      <c r="I925" s="1"/>
      <c r="M925" s="1"/>
      <c r="Q925" s="1"/>
      <c r="U925" s="1"/>
      <c r="Y925" s="1"/>
      <c r="AC925" s="1"/>
      <c r="AG925" s="1"/>
      <c r="AK925" s="1"/>
      <c r="AO925" s="1"/>
      <c r="AS925" s="1"/>
      <c r="AW925" s="1"/>
    </row>
    <row r="926" spans="9:49" ht="12.75">
      <c r="I926" s="1"/>
      <c r="M926" s="1"/>
      <c r="Q926" s="1"/>
      <c r="U926" s="1"/>
      <c r="Y926" s="1"/>
      <c r="AC926" s="1"/>
      <c r="AG926" s="1"/>
      <c r="AK926" s="1"/>
      <c r="AO926" s="1"/>
      <c r="AS926" s="1"/>
      <c r="AW926" s="1"/>
    </row>
    <row r="927" spans="9:49" ht="12.75">
      <c r="I927" s="1"/>
      <c r="M927" s="1"/>
      <c r="Q927" s="1"/>
      <c r="U927" s="1"/>
      <c r="Y927" s="1"/>
      <c r="AC927" s="1"/>
      <c r="AG927" s="1"/>
      <c r="AK927" s="1"/>
      <c r="AO927" s="1"/>
      <c r="AS927" s="1"/>
      <c r="AW927" s="1"/>
    </row>
    <row r="928" spans="9:49" ht="12.75">
      <c r="I928" s="1"/>
      <c r="M928" s="1"/>
      <c r="Q928" s="1"/>
      <c r="U928" s="1"/>
      <c r="Y928" s="1"/>
      <c r="AC928" s="1"/>
      <c r="AG928" s="1"/>
      <c r="AK928" s="1"/>
      <c r="AO928" s="1"/>
      <c r="AS928" s="1"/>
      <c r="AW928" s="1"/>
    </row>
    <row r="929" spans="9:49" ht="12.75">
      <c r="I929" s="1"/>
      <c r="M929" s="1"/>
      <c r="Q929" s="1"/>
      <c r="U929" s="1"/>
      <c r="Y929" s="1"/>
      <c r="AC929" s="1"/>
      <c r="AG929" s="1"/>
      <c r="AK929" s="1"/>
      <c r="AO929" s="1"/>
      <c r="AS929" s="1"/>
      <c r="AW929" s="1"/>
    </row>
    <row r="930" spans="9:49" ht="12.75">
      <c r="I930" s="1"/>
      <c r="M930" s="1"/>
      <c r="Q930" s="1"/>
      <c r="U930" s="1"/>
      <c r="Y930" s="1"/>
      <c r="AC930" s="1"/>
      <c r="AG930" s="1"/>
      <c r="AK930" s="1"/>
      <c r="AO930" s="1"/>
      <c r="AS930" s="1"/>
      <c r="AW930" s="1"/>
    </row>
    <row r="931" spans="9:49" ht="12.75">
      <c r="I931" s="1"/>
      <c r="M931" s="1"/>
      <c r="Q931" s="1"/>
      <c r="U931" s="1"/>
      <c r="Y931" s="1"/>
      <c r="AC931" s="1"/>
      <c r="AG931" s="1"/>
      <c r="AK931" s="1"/>
      <c r="AO931" s="1"/>
      <c r="AS931" s="1"/>
      <c r="AW931" s="1"/>
    </row>
    <row r="932" spans="9:49" ht="12.75">
      <c r="I932" s="1"/>
      <c r="M932" s="1"/>
      <c r="Q932" s="1"/>
      <c r="U932" s="1"/>
      <c r="Y932" s="1"/>
      <c r="AC932" s="1"/>
      <c r="AG932" s="1"/>
      <c r="AK932" s="1"/>
      <c r="AO932" s="1"/>
      <c r="AS932" s="1"/>
      <c r="AW932" s="1"/>
    </row>
    <row r="933" spans="9:49" ht="12.75">
      <c r="I933" s="1"/>
      <c r="M933" s="1"/>
      <c r="Q933" s="1"/>
      <c r="U933" s="1"/>
      <c r="Y933" s="1"/>
      <c r="AC933" s="1"/>
      <c r="AG933" s="1"/>
      <c r="AK933" s="1"/>
      <c r="AO933" s="1"/>
      <c r="AS933" s="1"/>
      <c r="AW933" s="1"/>
    </row>
    <row r="934" spans="9:49" ht="12.75">
      <c r="I934" s="1"/>
      <c r="M934" s="1"/>
      <c r="Q934" s="1"/>
      <c r="U934" s="1"/>
      <c r="Y934" s="1"/>
      <c r="AC934" s="1"/>
      <c r="AG934" s="1"/>
      <c r="AK934" s="1"/>
      <c r="AO934" s="1"/>
      <c r="AS934" s="1"/>
      <c r="AW934" s="1"/>
    </row>
    <row r="935" spans="9:49" ht="12.75">
      <c r="I935" s="1"/>
      <c r="M935" s="1"/>
      <c r="Q935" s="1"/>
      <c r="U935" s="1"/>
      <c r="Y935" s="1"/>
      <c r="AC935" s="1"/>
      <c r="AG935" s="1"/>
      <c r="AK935" s="1"/>
      <c r="AO935" s="1"/>
      <c r="AS935" s="1"/>
      <c r="AW935" s="1"/>
    </row>
    <row r="936" spans="9:49" ht="12.75">
      <c r="I936" s="1"/>
      <c r="M936" s="1"/>
      <c r="Q936" s="1"/>
      <c r="U936" s="1"/>
      <c r="Y936" s="1"/>
      <c r="AC936" s="1"/>
      <c r="AG936" s="1"/>
      <c r="AK936" s="1"/>
      <c r="AO936" s="1"/>
      <c r="AS936" s="1"/>
      <c r="AW936" s="1"/>
    </row>
    <row r="937" spans="9:49" ht="12.75">
      <c r="I937" s="1"/>
      <c r="M937" s="1"/>
      <c r="Q937" s="1"/>
      <c r="U937" s="1"/>
      <c r="Y937" s="1"/>
      <c r="AC937" s="1"/>
      <c r="AG937" s="1"/>
      <c r="AK937" s="1"/>
      <c r="AO937" s="1"/>
      <c r="AS937" s="1"/>
      <c r="AW937" s="1"/>
    </row>
    <row r="938" spans="9:49" ht="12.75">
      <c r="I938" s="1"/>
      <c r="M938" s="1"/>
      <c r="Q938" s="1"/>
      <c r="U938" s="1"/>
      <c r="Y938" s="1"/>
      <c r="AC938" s="1"/>
      <c r="AG938" s="1"/>
      <c r="AK938" s="1"/>
      <c r="AO938" s="1"/>
      <c r="AS938" s="1"/>
      <c r="AW938" s="1"/>
    </row>
    <row r="939" spans="9:49" ht="12.75">
      <c r="I939" s="1"/>
      <c r="M939" s="1"/>
      <c r="Q939" s="1"/>
      <c r="U939" s="1"/>
      <c r="Y939" s="1"/>
      <c r="AC939" s="1"/>
      <c r="AG939" s="1"/>
      <c r="AK939" s="1"/>
      <c r="AO939" s="1"/>
      <c r="AS939" s="1"/>
      <c r="AW939" s="1"/>
    </row>
    <row r="940" spans="9:49" ht="12.75">
      <c r="I940" s="1"/>
      <c r="M940" s="1"/>
      <c r="Q940" s="1"/>
      <c r="U940" s="1"/>
      <c r="Y940" s="1"/>
      <c r="AC940" s="1"/>
      <c r="AG940" s="1"/>
      <c r="AK940" s="1"/>
      <c r="AO940" s="1"/>
      <c r="AS940" s="1"/>
      <c r="AW940" s="1"/>
    </row>
    <row r="941" spans="9:49" ht="12.75">
      <c r="I941" s="1"/>
      <c r="M941" s="1"/>
      <c r="Q941" s="1"/>
      <c r="U941" s="1"/>
      <c r="Y941" s="1"/>
      <c r="AC941" s="1"/>
      <c r="AG941" s="1"/>
      <c r="AK941" s="1"/>
      <c r="AO941" s="1"/>
      <c r="AS941" s="1"/>
      <c r="AW941" s="1"/>
    </row>
    <row r="942" spans="9:49" ht="12.75">
      <c r="I942" s="1"/>
      <c r="M942" s="1"/>
      <c r="Q942" s="1"/>
      <c r="U942" s="1"/>
      <c r="Y942" s="1"/>
      <c r="AC942" s="1"/>
      <c r="AG942" s="1"/>
      <c r="AK942" s="1"/>
      <c r="AO942" s="1"/>
      <c r="AS942" s="1"/>
      <c r="AW942" s="1"/>
    </row>
    <row r="943" spans="9:49" ht="12.75">
      <c r="I943" s="1"/>
      <c r="M943" s="1"/>
      <c r="Q943" s="1"/>
      <c r="U943" s="1"/>
      <c r="Y943" s="1"/>
      <c r="AC943" s="1"/>
      <c r="AG943" s="1"/>
      <c r="AK943" s="1"/>
      <c r="AO943" s="1"/>
      <c r="AS943" s="1"/>
      <c r="AW943" s="1"/>
    </row>
    <row r="944" spans="9:49" ht="12.75">
      <c r="I944" s="1"/>
      <c r="M944" s="1"/>
      <c r="Q944" s="1"/>
      <c r="U944" s="1"/>
      <c r="Y944" s="1"/>
      <c r="AC944" s="1"/>
      <c r="AG944" s="1"/>
      <c r="AK944" s="1"/>
      <c r="AO944" s="1"/>
      <c r="AS944" s="1"/>
      <c r="AW944" s="1"/>
    </row>
    <row r="945" spans="9:49" ht="12.75">
      <c r="I945" s="1"/>
      <c r="M945" s="1"/>
      <c r="Q945" s="1"/>
      <c r="U945" s="1"/>
      <c r="Y945" s="1"/>
      <c r="AC945" s="1"/>
      <c r="AG945" s="1"/>
      <c r="AK945" s="1"/>
      <c r="AO945" s="1"/>
      <c r="AS945" s="1"/>
      <c r="AW945" s="1"/>
    </row>
    <row r="946" spans="9:49" ht="12.75">
      <c r="I946" s="1"/>
      <c r="M946" s="1"/>
      <c r="Q946" s="1"/>
      <c r="U946" s="1"/>
      <c r="Y946" s="1"/>
      <c r="AC946" s="1"/>
      <c r="AG946" s="1"/>
      <c r="AK946" s="1"/>
      <c r="AO946" s="1"/>
      <c r="AS946" s="1"/>
      <c r="AW946" s="1"/>
    </row>
    <row r="947" spans="9:49" ht="12.75">
      <c r="I947" s="1"/>
      <c r="M947" s="1"/>
      <c r="Q947" s="1"/>
      <c r="U947" s="1"/>
      <c r="Y947" s="1"/>
      <c r="AC947" s="1"/>
      <c r="AG947" s="1"/>
      <c r="AK947" s="1"/>
      <c r="AO947" s="1"/>
      <c r="AS947" s="1"/>
      <c r="AW947" s="1"/>
    </row>
    <row r="948" spans="9:49" ht="12.75">
      <c r="I948" s="1"/>
      <c r="M948" s="1"/>
      <c r="Q948" s="1"/>
      <c r="U948" s="1"/>
      <c r="Y948" s="1"/>
      <c r="AC948" s="1"/>
      <c r="AG948" s="1"/>
      <c r="AK948" s="1"/>
      <c r="AO948" s="1"/>
      <c r="AS948" s="1"/>
      <c r="AW948" s="1"/>
    </row>
    <row r="949" spans="9:49" ht="12.75">
      <c r="I949" s="1"/>
      <c r="M949" s="1"/>
      <c r="Q949" s="1"/>
      <c r="U949" s="1"/>
      <c r="Y949" s="1"/>
      <c r="AC949" s="1"/>
      <c r="AG949" s="1"/>
      <c r="AK949" s="1"/>
      <c r="AO949" s="1"/>
      <c r="AS949" s="1"/>
      <c r="AW949" s="1"/>
    </row>
    <row r="950" spans="9:49" ht="12.75">
      <c r="I950" s="1"/>
      <c r="M950" s="1"/>
      <c r="Q950" s="1"/>
      <c r="U950" s="1"/>
      <c r="Y950" s="1"/>
      <c r="AC950" s="1"/>
      <c r="AG950" s="1"/>
      <c r="AK950" s="1"/>
      <c r="AO950" s="1"/>
      <c r="AS950" s="1"/>
      <c r="AW950" s="1"/>
    </row>
    <row r="951" spans="9:49" ht="12.75">
      <c r="I951" s="1"/>
      <c r="M951" s="1"/>
      <c r="Q951" s="1"/>
      <c r="U951" s="1"/>
      <c r="Y951" s="1"/>
      <c r="AC951" s="1"/>
      <c r="AG951" s="1"/>
      <c r="AK951" s="1"/>
      <c r="AO951" s="1"/>
      <c r="AS951" s="1"/>
      <c r="AW951" s="1"/>
    </row>
    <row r="952" spans="9:49" ht="12.75">
      <c r="I952" s="1"/>
      <c r="M952" s="1"/>
      <c r="Q952" s="1"/>
      <c r="U952" s="1"/>
      <c r="Y952" s="1"/>
      <c r="AC952" s="1"/>
      <c r="AG952" s="1"/>
      <c r="AK952" s="1"/>
      <c r="AO952" s="1"/>
      <c r="AS952" s="1"/>
      <c r="AW952" s="1"/>
    </row>
    <row r="953" spans="9:49" ht="12.75">
      <c r="I953" s="1"/>
      <c r="M953" s="1"/>
      <c r="Q953" s="1"/>
      <c r="U953" s="1"/>
      <c r="Y953" s="1"/>
      <c r="AC953" s="1"/>
      <c r="AG953" s="1"/>
      <c r="AK953" s="1"/>
      <c r="AO953" s="1"/>
      <c r="AS953" s="1"/>
      <c r="AW953" s="1"/>
    </row>
    <row r="954" spans="9:49" ht="12.75">
      <c r="I954" s="1"/>
      <c r="M954" s="1"/>
      <c r="Q954" s="1"/>
      <c r="U954" s="1"/>
      <c r="Y954" s="1"/>
      <c r="AC954" s="1"/>
      <c r="AG954" s="1"/>
      <c r="AK954" s="1"/>
      <c r="AO954" s="1"/>
      <c r="AS954" s="1"/>
      <c r="AW954" s="1"/>
    </row>
    <row r="955" spans="9:49" ht="12.75">
      <c r="I955" s="1"/>
      <c r="M955" s="1"/>
      <c r="Q955" s="1"/>
      <c r="U955" s="1"/>
      <c r="Y955" s="1"/>
      <c r="AC955" s="1"/>
      <c r="AG955" s="1"/>
      <c r="AK955" s="1"/>
      <c r="AO955" s="1"/>
      <c r="AS955" s="1"/>
      <c r="AW955" s="1"/>
    </row>
    <row r="956" spans="9:49" ht="12.75">
      <c r="I956" s="1"/>
      <c r="M956" s="1"/>
      <c r="Q956" s="1"/>
      <c r="U956" s="1"/>
      <c r="Y956" s="1"/>
      <c r="AC956" s="1"/>
      <c r="AG956" s="1"/>
      <c r="AK956" s="1"/>
      <c r="AO956" s="1"/>
      <c r="AS956" s="1"/>
      <c r="AW956" s="1"/>
    </row>
    <row r="957" spans="9:49" ht="12.75">
      <c r="I957" s="1"/>
      <c r="M957" s="1"/>
      <c r="Q957" s="1"/>
      <c r="U957" s="1"/>
      <c r="Y957" s="1"/>
      <c r="AC957" s="1"/>
      <c r="AG957" s="1"/>
      <c r="AK957" s="1"/>
      <c r="AO957" s="1"/>
      <c r="AS957" s="1"/>
      <c r="AW957" s="1"/>
    </row>
    <row r="958" spans="9:49" ht="12.75">
      <c r="I958" s="1"/>
      <c r="M958" s="1"/>
      <c r="Q958" s="1"/>
      <c r="U958" s="1"/>
      <c r="Y958" s="1"/>
      <c r="AC958" s="1"/>
      <c r="AG958" s="1"/>
      <c r="AK958" s="1"/>
      <c r="AO958" s="1"/>
      <c r="AS958" s="1"/>
      <c r="AW958" s="1"/>
    </row>
    <row r="959" spans="9:49" ht="12.75">
      <c r="I959" s="1"/>
      <c r="M959" s="1"/>
      <c r="Q959" s="1"/>
      <c r="U959" s="1"/>
      <c r="Y959" s="1"/>
      <c r="AC959" s="1"/>
      <c r="AG959" s="1"/>
      <c r="AK959" s="1"/>
      <c r="AO959" s="1"/>
      <c r="AS959" s="1"/>
      <c r="AW959" s="1"/>
    </row>
    <row r="960" spans="9:49" ht="12.75">
      <c r="I960" s="1"/>
      <c r="M960" s="1"/>
      <c r="Q960" s="1"/>
      <c r="U960" s="1"/>
      <c r="Y960" s="1"/>
      <c r="AC960" s="1"/>
      <c r="AG960" s="1"/>
      <c r="AK960" s="1"/>
      <c r="AO960" s="1"/>
      <c r="AS960" s="1"/>
      <c r="AW960" s="1"/>
    </row>
    <row r="961" spans="9:49" ht="12.75">
      <c r="I961" s="1"/>
      <c r="M961" s="1"/>
      <c r="Q961" s="1"/>
      <c r="U961" s="1"/>
      <c r="Y961" s="1"/>
      <c r="AC961" s="1"/>
      <c r="AG961" s="1"/>
      <c r="AK961" s="1"/>
      <c r="AO961" s="1"/>
      <c r="AS961" s="1"/>
      <c r="AW961" s="1"/>
    </row>
    <row r="962" spans="9:49" ht="12.75">
      <c r="I962" s="1"/>
      <c r="M962" s="1"/>
      <c r="Q962" s="1"/>
      <c r="U962" s="1"/>
      <c r="Y962" s="1"/>
      <c r="AC962" s="1"/>
      <c r="AG962" s="1"/>
      <c r="AK962" s="1"/>
      <c r="AO962" s="1"/>
      <c r="AS962" s="1"/>
      <c r="AW962" s="1"/>
    </row>
    <row r="963" spans="9:49" ht="12.75">
      <c r="I963" s="1"/>
      <c r="M963" s="1"/>
      <c r="Q963" s="1"/>
      <c r="U963" s="1"/>
      <c r="Y963" s="1"/>
      <c r="AC963" s="1"/>
      <c r="AG963" s="1"/>
      <c r="AK963" s="1"/>
      <c r="AO963" s="1"/>
      <c r="AS963" s="1"/>
      <c r="AW963" s="1"/>
    </row>
    <row r="964" spans="9:49" ht="12.75">
      <c r="I964" s="1"/>
      <c r="M964" s="1"/>
      <c r="Q964" s="1"/>
      <c r="U964" s="1"/>
      <c r="Y964" s="1"/>
      <c r="AC964" s="1"/>
      <c r="AG964" s="1"/>
      <c r="AK964" s="1"/>
      <c r="AO964" s="1"/>
      <c r="AS964" s="1"/>
      <c r="AW964" s="1"/>
    </row>
    <row r="965" spans="9:49" ht="12.75">
      <c r="I965" s="1"/>
      <c r="M965" s="1"/>
      <c r="Q965" s="1"/>
      <c r="U965" s="1"/>
      <c r="Y965" s="1"/>
      <c r="AC965" s="1"/>
      <c r="AG965" s="1"/>
      <c r="AK965" s="1"/>
      <c r="AO965" s="1"/>
      <c r="AS965" s="1"/>
      <c r="AW965" s="1"/>
    </row>
    <row r="966" spans="9:49" ht="12.75">
      <c r="I966" s="1"/>
      <c r="M966" s="1"/>
      <c r="Q966" s="1"/>
      <c r="U966" s="1"/>
      <c r="Y966" s="1"/>
      <c r="AC966" s="1"/>
      <c r="AG966" s="1"/>
      <c r="AK966" s="1"/>
      <c r="AO966" s="1"/>
      <c r="AS966" s="1"/>
      <c r="AW966" s="1"/>
    </row>
    <row r="967" spans="9:49" ht="12.75">
      <c r="I967" s="1"/>
      <c r="M967" s="1"/>
      <c r="Q967" s="1"/>
      <c r="U967" s="1"/>
      <c r="Y967" s="1"/>
      <c r="AC967" s="1"/>
      <c r="AG967" s="1"/>
      <c r="AK967" s="1"/>
      <c r="AO967" s="1"/>
      <c r="AS967" s="1"/>
      <c r="AW967" s="1"/>
    </row>
    <row r="968" spans="9:49" ht="12.75">
      <c r="I968" s="1"/>
      <c r="M968" s="1"/>
      <c r="Q968" s="1"/>
      <c r="U968" s="1"/>
      <c r="Y968" s="1"/>
      <c r="AC968" s="1"/>
      <c r="AG968" s="1"/>
      <c r="AK968" s="1"/>
      <c r="AO968" s="1"/>
      <c r="AS968" s="1"/>
      <c r="AW968" s="1"/>
    </row>
    <row r="969" spans="9:49" ht="12.75">
      <c r="I969" s="1"/>
      <c r="M969" s="1"/>
      <c r="Q969" s="1"/>
      <c r="U969" s="1"/>
      <c r="Y969" s="1"/>
      <c r="AC969" s="1"/>
      <c r="AG969" s="1"/>
      <c r="AK969" s="1"/>
      <c r="AO969" s="1"/>
      <c r="AS969" s="1"/>
      <c r="AW969" s="1"/>
    </row>
    <row r="970" spans="9:49" ht="12.75">
      <c r="I970" s="1"/>
      <c r="M970" s="1"/>
      <c r="Q970" s="1"/>
      <c r="U970" s="1"/>
      <c r="Y970" s="1"/>
      <c r="AC970" s="1"/>
      <c r="AG970" s="1"/>
      <c r="AK970" s="1"/>
      <c r="AO970" s="1"/>
      <c r="AS970" s="1"/>
      <c r="AW970" s="1"/>
    </row>
    <row r="971" spans="9:49" ht="12.75">
      <c r="I971" s="1"/>
      <c r="M971" s="1"/>
      <c r="Q971" s="1"/>
      <c r="U971" s="1"/>
      <c r="Y971" s="1"/>
      <c r="AC971" s="1"/>
      <c r="AG971" s="1"/>
      <c r="AK971" s="1"/>
      <c r="AO971" s="1"/>
      <c r="AS971" s="1"/>
      <c r="AW971" s="1"/>
    </row>
    <row r="972" spans="9:49" ht="12.75">
      <c r="I972" s="1"/>
      <c r="M972" s="1"/>
      <c r="Q972" s="1"/>
      <c r="U972" s="1"/>
      <c r="Y972" s="1"/>
      <c r="AC972" s="1"/>
      <c r="AG972" s="1"/>
      <c r="AK972" s="1"/>
      <c r="AO972" s="1"/>
      <c r="AS972" s="1"/>
      <c r="AW972" s="1"/>
    </row>
    <row r="973" spans="9:49" ht="12.75">
      <c r="I973" s="1"/>
      <c r="M973" s="1"/>
      <c r="Q973" s="1"/>
      <c r="U973" s="1"/>
      <c r="Y973" s="1"/>
      <c r="AC973" s="1"/>
      <c r="AG973" s="1"/>
      <c r="AK973" s="1"/>
      <c r="AO973" s="1"/>
      <c r="AS973" s="1"/>
      <c r="AW973" s="1"/>
    </row>
    <row r="974" spans="9:49" ht="12.75">
      <c r="I974" s="1"/>
      <c r="M974" s="1"/>
      <c r="Q974" s="1"/>
      <c r="U974" s="1"/>
      <c r="Y974" s="1"/>
      <c r="AC974" s="1"/>
      <c r="AG974" s="1"/>
      <c r="AK974" s="1"/>
      <c r="AO974" s="1"/>
      <c r="AS974" s="1"/>
      <c r="AW974" s="1"/>
    </row>
    <row r="975" spans="9:49" ht="12.75">
      <c r="I975" s="1"/>
      <c r="M975" s="1"/>
      <c r="Q975" s="1"/>
      <c r="U975" s="1"/>
      <c r="Y975" s="1"/>
      <c r="AC975" s="1"/>
      <c r="AG975" s="1"/>
      <c r="AK975" s="1"/>
      <c r="AO975" s="1"/>
      <c r="AS975" s="1"/>
      <c r="AW975" s="1"/>
    </row>
    <row r="976" spans="9:49" ht="12.75">
      <c r="I976" s="1"/>
      <c r="M976" s="1"/>
      <c r="Q976" s="1"/>
      <c r="U976" s="1"/>
      <c r="Y976" s="1"/>
      <c r="AC976" s="1"/>
      <c r="AG976" s="1"/>
      <c r="AK976" s="1"/>
      <c r="AO976" s="1"/>
      <c r="AS976" s="1"/>
      <c r="AW976" s="1"/>
    </row>
    <row r="977" spans="9:49" ht="12.75">
      <c r="I977" s="1"/>
      <c r="M977" s="1"/>
      <c r="Q977" s="1"/>
      <c r="U977" s="1"/>
      <c r="Y977" s="1"/>
      <c r="AC977" s="1"/>
      <c r="AG977" s="1"/>
      <c r="AK977" s="1"/>
      <c r="AO977" s="1"/>
      <c r="AS977" s="1"/>
      <c r="AW977" s="1"/>
    </row>
    <row r="978" spans="9:49" ht="12.75">
      <c r="I978" s="1"/>
      <c r="M978" s="1"/>
      <c r="Q978" s="1"/>
      <c r="U978" s="1"/>
      <c r="Y978" s="1"/>
      <c r="AC978" s="1"/>
      <c r="AG978" s="1"/>
      <c r="AK978" s="1"/>
      <c r="AO978" s="1"/>
      <c r="AS978" s="1"/>
      <c r="AW978" s="1"/>
    </row>
    <row r="979" spans="9:49" ht="12.75">
      <c r="I979" s="1"/>
      <c r="M979" s="1"/>
      <c r="Q979" s="1"/>
      <c r="U979" s="1"/>
      <c r="Y979" s="1"/>
      <c r="AC979" s="1"/>
      <c r="AG979" s="1"/>
      <c r="AK979" s="1"/>
      <c r="AO979" s="1"/>
      <c r="AS979" s="1"/>
      <c r="AW979" s="1"/>
    </row>
    <row r="980" spans="9:49" ht="12.75">
      <c r="I980" s="1"/>
      <c r="M980" s="1"/>
      <c r="Q980" s="1"/>
      <c r="U980" s="1"/>
      <c r="Y980" s="1"/>
      <c r="AC980" s="1"/>
      <c r="AG980" s="1"/>
      <c r="AK980" s="1"/>
      <c r="AO980" s="1"/>
      <c r="AS980" s="1"/>
      <c r="AW980" s="1"/>
    </row>
    <row r="981" spans="9:49" ht="12.75">
      <c r="I981" s="1"/>
      <c r="M981" s="1"/>
      <c r="Q981" s="1"/>
      <c r="U981" s="1"/>
      <c r="Y981" s="1"/>
      <c r="AC981" s="1"/>
      <c r="AG981" s="1"/>
      <c r="AK981" s="1"/>
      <c r="AO981" s="1"/>
      <c r="AS981" s="1"/>
      <c r="AW981" s="1"/>
    </row>
    <row r="982" spans="9:49" ht="12.75">
      <c r="I982" s="1"/>
      <c r="M982" s="1"/>
      <c r="Q982" s="1"/>
      <c r="U982" s="1"/>
      <c r="Y982" s="1"/>
      <c r="AC982" s="1"/>
      <c r="AG982" s="1"/>
      <c r="AK982" s="1"/>
      <c r="AO982" s="1"/>
      <c r="AS982" s="1"/>
      <c r="AW982" s="1"/>
    </row>
    <row r="983" spans="9:49" ht="12.75">
      <c r="I983" s="1"/>
      <c r="M983" s="1"/>
      <c r="Q983" s="1"/>
      <c r="U983" s="1"/>
      <c r="Y983" s="1"/>
      <c r="AC983" s="1"/>
      <c r="AG983" s="1"/>
      <c r="AK983" s="1"/>
      <c r="AO983" s="1"/>
      <c r="AS983" s="1"/>
      <c r="AW983" s="1"/>
    </row>
    <row r="984" spans="9:49" ht="12.75">
      <c r="I984" s="1"/>
      <c r="M984" s="1"/>
      <c r="Q984" s="1"/>
      <c r="U984" s="1"/>
      <c r="Y984" s="1"/>
      <c r="AC984" s="1"/>
      <c r="AG984" s="1"/>
      <c r="AK984" s="1"/>
      <c r="AO984" s="1"/>
      <c r="AS984" s="1"/>
      <c r="AW984" s="1"/>
    </row>
    <row r="985" spans="9:49" ht="12.75">
      <c r="I985" s="1"/>
      <c r="M985" s="1"/>
      <c r="Q985" s="1"/>
      <c r="U985" s="1"/>
      <c r="Y985" s="1"/>
      <c r="AC985" s="1"/>
      <c r="AG985" s="1"/>
      <c r="AK985" s="1"/>
      <c r="AO985" s="1"/>
      <c r="AS985" s="1"/>
      <c r="AW985" s="1"/>
    </row>
    <row r="986" spans="9:49" ht="12.75">
      <c r="I986" s="1"/>
      <c r="M986" s="1"/>
      <c r="Q986" s="1"/>
      <c r="U986" s="1"/>
      <c r="Y986" s="1"/>
      <c r="AC986" s="1"/>
      <c r="AG986" s="1"/>
      <c r="AK986" s="1"/>
      <c r="AO986" s="1"/>
      <c r="AS986" s="1"/>
      <c r="AW986" s="1"/>
    </row>
    <row r="987" spans="9:49" ht="12.75">
      <c r="I987" s="1"/>
      <c r="M987" s="1"/>
      <c r="Q987" s="1"/>
      <c r="U987" s="1"/>
      <c r="Y987" s="1"/>
      <c r="AC987" s="1"/>
      <c r="AG987" s="1"/>
      <c r="AK987" s="1"/>
      <c r="AO987" s="1"/>
      <c r="AS987" s="1"/>
      <c r="AW987" s="1"/>
    </row>
    <row r="988" spans="9:49" ht="12.75">
      <c r="I988" s="1"/>
      <c r="M988" s="1"/>
      <c r="Q988" s="1"/>
      <c r="U988" s="1"/>
      <c r="Y988" s="1"/>
      <c r="AC988" s="1"/>
      <c r="AG988" s="1"/>
      <c r="AK988" s="1"/>
      <c r="AO988" s="1"/>
      <c r="AS988" s="1"/>
      <c r="AW988" s="1"/>
    </row>
    <row r="989" spans="9:49" ht="12.75">
      <c r="I989" s="1"/>
      <c r="M989" s="1"/>
      <c r="Q989" s="1"/>
      <c r="U989" s="1"/>
      <c r="Y989" s="1"/>
      <c r="AC989" s="1"/>
      <c r="AG989" s="1"/>
      <c r="AK989" s="1"/>
      <c r="AO989" s="1"/>
      <c r="AS989" s="1"/>
      <c r="AW989" s="1"/>
    </row>
    <row r="990" spans="9:49" ht="12.75">
      <c r="I990" s="1"/>
      <c r="M990" s="1"/>
      <c r="Q990" s="1"/>
      <c r="U990" s="1"/>
      <c r="Y990" s="1"/>
      <c r="AC990" s="1"/>
      <c r="AG990" s="1"/>
      <c r="AK990" s="1"/>
      <c r="AO990" s="1"/>
      <c r="AS990" s="1"/>
      <c r="AW990" s="1"/>
    </row>
    <row r="991" spans="9:49" ht="12.75">
      <c r="I991" s="1"/>
      <c r="M991" s="1"/>
      <c r="Q991" s="1"/>
      <c r="U991" s="1"/>
      <c r="Y991" s="1"/>
      <c r="AC991" s="1"/>
      <c r="AG991" s="1"/>
      <c r="AK991" s="1"/>
      <c r="AO991" s="1"/>
      <c r="AS991" s="1"/>
      <c r="AW991" s="1"/>
    </row>
    <row r="992" spans="9:49" ht="12.75">
      <c r="I992" s="1"/>
      <c r="M992" s="1"/>
      <c r="Q992" s="1"/>
      <c r="U992" s="1"/>
      <c r="Y992" s="1"/>
      <c r="AC992" s="1"/>
      <c r="AG992" s="1"/>
      <c r="AK992" s="1"/>
      <c r="AO992" s="1"/>
      <c r="AS992" s="1"/>
      <c r="AW992" s="1"/>
    </row>
    <row r="993" spans="9:49" ht="12.75">
      <c r="I993" s="1"/>
      <c r="M993" s="1"/>
      <c r="Q993" s="1"/>
      <c r="U993" s="1"/>
      <c r="Y993" s="1"/>
      <c r="AC993" s="1"/>
      <c r="AG993" s="1"/>
      <c r="AK993" s="1"/>
      <c r="AO993" s="1"/>
      <c r="AS993" s="1"/>
      <c r="AW993" s="1"/>
    </row>
    <row r="994" spans="9:49" ht="12.75">
      <c r="I994" s="1"/>
      <c r="M994" s="1"/>
      <c r="Q994" s="1"/>
      <c r="U994" s="1"/>
      <c r="Y994" s="1"/>
      <c r="AC994" s="1"/>
      <c r="AG994" s="1"/>
      <c r="AK994" s="1"/>
      <c r="AO994" s="1"/>
      <c r="AS994" s="1"/>
      <c r="AW994" s="1"/>
    </row>
    <row r="995" spans="9:49" ht="12.75">
      <c r="I995" s="1"/>
      <c r="M995" s="1"/>
      <c r="Q995" s="1"/>
      <c r="U995" s="1"/>
      <c r="Y995" s="1"/>
      <c r="AC995" s="1"/>
      <c r="AG995" s="1"/>
      <c r="AK995" s="1"/>
      <c r="AO995" s="1"/>
      <c r="AS995" s="1"/>
      <c r="AW995" s="1"/>
    </row>
    <row r="996" spans="9:49" ht="12.75">
      <c r="I996" s="1"/>
      <c r="M996" s="1"/>
      <c r="Q996" s="1"/>
      <c r="U996" s="1"/>
      <c r="Y996" s="1"/>
      <c r="AC996" s="1"/>
      <c r="AG996" s="1"/>
      <c r="AK996" s="1"/>
      <c r="AO996" s="1"/>
      <c r="AS996" s="1"/>
      <c r="AW996" s="1"/>
    </row>
    <row r="997" spans="9:49" ht="12.75">
      <c r="I997" s="1"/>
      <c r="M997" s="1"/>
      <c r="Q997" s="1"/>
      <c r="U997" s="1"/>
      <c r="Y997" s="1"/>
      <c r="AC997" s="1"/>
      <c r="AG997" s="1"/>
      <c r="AK997" s="1"/>
      <c r="AO997" s="1"/>
      <c r="AS997" s="1"/>
      <c r="AW997" s="1"/>
    </row>
    <row r="998" spans="9:49" ht="12.75">
      <c r="I998" s="1"/>
      <c r="M998" s="1"/>
      <c r="Q998" s="1"/>
      <c r="U998" s="1"/>
      <c r="Y998" s="1"/>
      <c r="AC998" s="1"/>
      <c r="AG998" s="1"/>
      <c r="AK998" s="1"/>
      <c r="AO998" s="1"/>
      <c r="AS998" s="1"/>
      <c r="AW998" s="1"/>
    </row>
    <row r="999" spans="9:49" ht="12.75">
      <c r="I999" s="1"/>
      <c r="M999" s="1"/>
      <c r="Q999" s="1"/>
      <c r="U999" s="1"/>
      <c r="Y999" s="1"/>
      <c r="AC999" s="1"/>
      <c r="AG999" s="1"/>
      <c r="AK999" s="1"/>
      <c r="AO999" s="1"/>
      <c r="AS999" s="1"/>
      <c r="AW999" s="1"/>
    </row>
    <row r="1000" spans="9:49" ht="12.75">
      <c r="I1000" s="1"/>
      <c r="M1000" s="1"/>
      <c r="Q1000" s="1"/>
      <c r="U1000" s="1"/>
      <c r="Y1000" s="1"/>
      <c r="AC1000" s="1"/>
      <c r="AG1000" s="1"/>
      <c r="AK1000" s="1"/>
      <c r="AO1000" s="1"/>
      <c r="AS1000" s="1"/>
      <c r="AW1000" s="1"/>
    </row>
    <row r="1001" spans="9:49" ht="12.75">
      <c r="I1001" s="1"/>
      <c r="M1001" s="1"/>
      <c r="Q1001" s="1"/>
      <c r="U1001" s="1"/>
      <c r="Y1001" s="1"/>
      <c r="AC1001" s="1"/>
      <c r="AG1001" s="1"/>
      <c r="AK1001" s="1"/>
      <c r="AO1001" s="1"/>
      <c r="AS1001" s="1"/>
      <c r="AW1001" s="1"/>
    </row>
    <row r="1002" spans="9:49" ht="12.75">
      <c r="I1002" s="1"/>
      <c r="M1002" s="1"/>
      <c r="Q1002" s="1"/>
      <c r="U1002" s="1"/>
      <c r="Y1002" s="1"/>
      <c r="AC1002" s="1"/>
      <c r="AG1002" s="1"/>
      <c r="AK1002" s="1"/>
      <c r="AO1002" s="1"/>
      <c r="AS1002" s="1"/>
      <c r="AW1002" s="1"/>
    </row>
    <row r="1003" spans="9:49" ht="12.75">
      <c r="I1003" s="1"/>
      <c r="M1003" s="1"/>
      <c r="Q1003" s="1"/>
      <c r="U1003" s="1"/>
      <c r="Y1003" s="1"/>
      <c r="AC1003" s="1"/>
      <c r="AG1003" s="1"/>
      <c r="AK1003" s="1"/>
      <c r="AO1003" s="1"/>
      <c r="AS1003" s="1"/>
      <c r="AW1003" s="1"/>
    </row>
    <row r="1004" spans="9:49" ht="12.75">
      <c r="I1004" s="1"/>
      <c r="M1004" s="1"/>
      <c r="Q1004" s="1"/>
      <c r="U1004" s="1"/>
      <c r="Y1004" s="1"/>
      <c r="AC1004" s="1"/>
      <c r="AG1004" s="1"/>
      <c r="AK1004" s="1"/>
      <c r="AO1004" s="1"/>
      <c r="AS1004" s="1"/>
      <c r="AW1004" s="1"/>
    </row>
    <row r="1005" spans="9:49" ht="12.75">
      <c r="I1005" s="1"/>
      <c r="M1005" s="1"/>
      <c r="Q1005" s="1"/>
      <c r="U1005" s="1"/>
      <c r="Y1005" s="1"/>
      <c r="AC1005" s="1"/>
      <c r="AG1005" s="1"/>
      <c r="AK1005" s="1"/>
      <c r="AO1005" s="1"/>
      <c r="AS1005" s="1"/>
      <c r="AW1005" s="1"/>
    </row>
    <row r="1006" spans="9:49" ht="12.75">
      <c r="I1006" s="1"/>
      <c r="M1006" s="1"/>
      <c r="Q1006" s="1"/>
      <c r="U1006" s="1"/>
      <c r="Y1006" s="1"/>
      <c r="AC1006" s="1"/>
      <c r="AG1006" s="1"/>
      <c r="AK1006" s="1"/>
      <c r="AO1006" s="1"/>
      <c r="AS1006" s="1"/>
      <c r="AW1006" s="1"/>
    </row>
    <row r="1007" spans="9:49" ht="12.75">
      <c r="I1007" s="1"/>
      <c r="M1007" s="1"/>
      <c r="Q1007" s="1"/>
      <c r="U1007" s="1"/>
      <c r="Y1007" s="1"/>
      <c r="AC1007" s="1"/>
      <c r="AG1007" s="1"/>
      <c r="AK1007" s="1"/>
      <c r="AO1007" s="1"/>
      <c r="AS1007" s="1"/>
      <c r="AW1007" s="1"/>
    </row>
    <row r="1008" spans="9:49" ht="12.75">
      <c r="I1008" s="1"/>
      <c r="M1008" s="1"/>
      <c r="Q1008" s="1"/>
      <c r="U1008" s="1"/>
      <c r="Y1008" s="1"/>
      <c r="AC1008" s="1"/>
      <c r="AG1008" s="1"/>
      <c r="AK1008" s="1"/>
      <c r="AO1008" s="1"/>
      <c r="AS1008" s="1"/>
      <c r="AW1008" s="1"/>
    </row>
    <row r="1009" spans="9:49" ht="12.75">
      <c r="I1009" s="1"/>
      <c r="M1009" s="1"/>
      <c r="Q1009" s="1"/>
      <c r="U1009" s="1"/>
      <c r="Y1009" s="1"/>
      <c r="AC1009" s="1"/>
      <c r="AG1009" s="1"/>
      <c r="AK1009" s="1"/>
      <c r="AO1009" s="1"/>
      <c r="AS1009" s="1"/>
      <c r="AW1009" s="1"/>
    </row>
    <row r="1010" spans="9:49" ht="12.75">
      <c r="I1010" s="1"/>
      <c r="M1010" s="1"/>
      <c r="Q1010" s="1"/>
      <c r="U1010" s="1"/>
      <c r="Y1010" s="1"/>
      <c r="AC1010" s="1"/>
      <c r="AG1010" s="1"/>
      <c r="AK1010" s="1"/>
      <c r="AO1010" s="1"/>
      <c r="AS1010" s="1"/>
      <c r="AW1010" s="1"/>
    </row>
    <row r="1011" spans="9:49" ht="12.75">
      <c r="I1011" s="1"/>
      <c r="M1011" s="1"/>
      <c r="Q1011" s="1"/>
      <c r="U1011" s="1"/>
      <c r="Y1011" s="1"/>
      <c r="AC1011" s="1"/>
      <c r="AG1011" s="1"/>
      <c r="AK1011" s="1"/>
      <c r="AO1011" s="1"/>
      <c r="AS1011" s="1"/>
      <c r="AW1011" s="1"/>
    </row>
    <row r="1012" spans="9:49" ht="12.75">
      <c r="I1012" s="1"/>
      <c r="M1012" s="1"/>
      <c r="Q1012" s="1"/>
      <c r="U1012" s="1"/>
      <c r="Y1012" s="1"/>
      <c r="AC1012" s="1"/>
      <c r="AG1012" s="1"/>
      <c r="AK1012" s="1"/>
      <c r="AO1012" s="1"/>
      <c r="AS1012" s="1"/>
      <c r="AW1012" s="1"/>
    </row>
    <row r="1013" spans="9:49" ht="12.75">
      <c r="I1013" s="1"/>
      <c r="M1013" s="1"/>
      <c r="Q1013" s="1"/>
      <c r="U1013" s="1"/>
      <c r="Y1013" s="1"/>
      <c r="AC1013" s="1"/>
      <c r="AG1013" s="1"/>
      <c r="AK1013" s="1"/>
      <c r="AO1013" s="1"/>
      <c r="AS1013" s="1"/>
      <c r="AW1013" s="1"/>
    </row>
  </sheetData>
  <mergeCells count="2">
    <mergeCell ref="A4:A5"/>
    <mergeCell ref="A80:A81"/>
  </mergeCells>
  <phoneticPr fontId="18" type="noConversion"/>
  <pageMargins left="0.7" right="0.7" top="0.75" bottom="0.75" header="0.3" footer="0.3"/>
  <ignoredErrors>
    <ignoredError sqref="AG15 AK15 AO1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 Development</vt:lpstr>
      <vt:lpstr>Budget to Actuals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Gregory Payne</cp:lastModifiedBy>
  <dcterms:created xsi:type="dcterms:W3CDTF">2025-08-01T21:46:26Z</dcterms:created>
  <dcterms:modified xsi:type="dcterms:W3CDTF">2025-10-08T15:03:50Z</dcterms:modified>
</cp:coreProperties>
</file>